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/>
  </bookViews>
  <sheets>
    <sheet name="表-08 分部分项工程和单价措施项目清单与计价表" sheetId="3" r:id="rId1"/>
  </sheets>
  <calcPr calcId="144525"/>
  <oleSize ref="A46"/>
</workbook>
</file>

<file path=xl/sharedStrings.xml><?xml version="1.0" encoding="utf-8"?>
<sst xmlns="http://schemas.openxmlformats.org/spreadsheetml/2006/main" count="236" uniqueCount="136">
  <si>
    <t>报警部分</t>
  </si>
  <si>
    <t>序号</t>
  </si>
  <si>
    <t>项目名称</t>
  </si>
  <si>
    <t>品牌规格及型号</t>
  </si>
  <si>
    <t>技术参数</t>
  </si>
  <si>
    <t>单位</t>
  </si>
  <si>
    <t>数量</t>
  </si>
  <si>
    <t>单价</t>
  </si>
  <si>
    <t>合 价</t>
  </si>
  <si>
    <t>产地及厂家</t>
  </si>
  <si>
    <t>配管</t>
  </si>
  <si>
    <t>DN20线管</t>
  </si>
  <si>
    <t>1.名称:配管
2.材质:焊接钢管
3.规格:SC20
4.配置形式:暗配</t>
  </si>
  <si>
    <t>m</t>
  </si>
  <si>
    <t>480.4</t>
  </si>
  <si>
    <t>河北衡水京华制管有限公司</t>
  </si>
  <si>
    <t>配线</t>
  </si>
  <si>
    <t>双绞线</t>
  </si>
  <si>
    <t>1.名称:配线
2.配线形式:管内敷设
3.型号:ZBN-RVVP-2*1.5mm2
4.配线部位:室内</t>
  </si>
  <si>
    <t>126.13</t>
  </si>
  <si>
    <t>深圳泛海三江电子股份有限公司</t>
  </si>
  <si>
    <t>1.名称:配线
2.配线形式:管内敷设
3.型号:ZBN-RV-2*2.5mm2
4.配线部位:室内</t>
  </si>
  <si>
    <t>132.85</t>
  </si>
  <si>
    <t>1.名称:配线
2.配线形式:管内敷设
3.型号:ZBN-RVS-2*2.5mm2
4.配线部位:室内</t>
  </si>
  <si>
    <t>248.33</t>
  </si>
  <si>
    <t>点型探测器</t>
  </si>
  <si>
    <t>1.名称:感烟探测器
2.规格:吸顶安装</t>
  </si>
  <si>
    <t>个</t>
  </si>
  <si>
    <t>30</t>
  </si>
  <si>
    <t>声光报警器</t>
  </si>
  <si>
    <t>:XH-100B</t>
  </si>
  <si>
    <t>1.名称:声光报警器
2.规格:XH-100B
3.部位：底边距地2.5m明装</t>
  </si>
  <si>
    <t>4</t>
  </si>
  <si>
    <t>消防报警电话插孔(电话）</t>
  </si>
  <si>
    <t>手动报警按钮</t>
  </si>
  <si>
    <t>1.名称:手动报警按钮（带电话插孔）
2.安装方式:底边距地1.5m明装</t>
  </si>
  <si>
    <t>按钮</t>
  </si>
  <si>
    <t>:LD-8403</t>
  </si>
  <si>
    <t>1.名称:消防按钮
2.规格:LD-8403,消火栓箱内</t>
  </si>
  <si>
    <t>6</t>
  </si>
  <si>
    <t>模块(模块箱）</t>
  </si>
  <si>
    <t>消防控制模块</t>
  </si>
  <si>
    <t>1.名称:消防控制模块
2.输出形式:输入输出</t>
  </si>
  <si>
    <t>10</t>
  </si>
  <si>
    <t>功能模块</t>
  </si>
  <si>
    <t>1.名称:功能模块
2.输出形式:输入输出</t>
  </si>
  <si>
    <t>2</t>
  </si>
  <si>
    <t>火灾报警系统控制主机</t>
  </si>
  <si>
    <t>火灾报警主机和电话主机</t>
  </si>
  <si>
    <t>集中型火灾报警控制器</t>
  </si>
  <si>
    <t>台</t>
  </si>
  <si>
    <t>1</t>
  </si>
  <si>
    <t>端子箱</t>
  </si>
  <si>
    <t>1.名称:消防端子箱
2.安装部位:随设备，距地2.5m</t>
  </si>
  <si>
    <t>接线盒</t>
  </si>
  <si>
    <t>钢制线盒</t>
  </si>
  <si>
    <t>1.名称:钢制接线盒
2.安装形式:暗装</t>
  </si>
  <si>
    <t>44</t>
  </si>
  <si>
    <t>合  计</t>
  </si>
  <si>
    <t>水部分</t>
  </si>
  <si>
    <t>品牌规格型号</t>
  </si>
  <si>
    <t>消火栓系统</t>
  </si>
  <si>
    <t>消火栓钢管</t>
  </si>
  <si>
    <t>华岐DN65</t>
  </si>
  <si>
    <t>1.安装部位:室内
2.材质、规格:热浸镀锌钢管DN65
3.连接形式:沟槽连接件连接
4.除锈后，先刷二道银粉漆
5.管件安装</t>
  </si>
  <si>
    <t>5.53</t>
  </si>
  <si>
    <t>华岐DN100</t>
  </si>
  <si>
    <t>1.安装部位:室内
2.材质、规格:热浸镀锌钢管DN100
3.连接形式:沟槽连接件连接
4.除锈后，先刷二道银粉漆
5.管件安装</t>
  </si>
  <si>
    <t>122.53</t>
  </si>
  <si>
    <t>套管</t>
  </si>
  <si>
    <t>刚性套管</t>
  </si>
  <si>
    <t>1.名称：穿楼板套管
2.规格:DN100
3.预留洞</t>
  </si>
  <si>
    <t>焊接法兰阀门</t>
  </si>
  <si>
    <t>沟槽蝶阀</t>
  </si>
  <si>
    <t>1.类型:蝶阀
2.规格、压力等级:DN100
3.连接形式:沟槽连接</t>
  </si>
  <si>
    <t>3</t>
  </si>
  <si>
    <t>螺纹阀门</t>
  </si>
  <si>
    <t>螺纹DN20</t>
  </si>
  <si>
    <t>1.类型:自动排气阀（含截止阀）
2.规格、压力等级:DN20
3.连接形式:螺纹连接</t>
  </si>
  <si>
    <t>灭火器</t>
  </si>
  <si>
    <t>1.形式:手提式干粉灭火器
2.规格、型号:MF/ABC3
3.含灭火器箱</t>
  </si>
  <si>
    <t>具</t>
  </si>
  <si>
    <t>12</t>
  </si>
  <si>
    <t>室内消火栓</t>
  </si>
  <si>
    <t>柳城</t>
  </si>
  <si>
    <t>1.名称：普通消火栓
2.规格及型号：消火栓口径为DN65,水龙带长度为25m,水枪口径为19mm,消火栓箱650x1000x160mm,
栓口距地1.1m.消火栓箱带消防软管卷盘及灭火器箱</t>
  </si>
  <si>
    <t>套</t>
  </si>
  <si>
    <t>郑州</t>
  </si>
  <si>
    <t>管道支架</t>
  </si>
  <si>
    <t>1.管道支架制作、安装
2.除锈除锈后刷樟丹漆二道，灰色调和漆二道
3.安装部位:管井</t>
  </si>
  <si>
    <t>kg</t>
  </si>
  <si>
    <t>64.00</t>
  </si>
  <si>
    <t>水喷淋钢管</t>
  </si>
  <si>
    <t>华岐DN150</t>
  </si>
  <si>
    <t>1.安装部位:室内
2.材质、规格:内外壁热镀锌钢管DN150
3.连接形式:沟槽连接件连接
4.管件安装</t>
  </si>
  <si>
    <t>6.4</t>
  </si>
  <si>
    <t>华岐DN80</t>
  </si>
  <si>
    <t>1.安装部位:室内
2.材质、规格:内外壁热镀锌钢管DN80
3.连接形式:沟槽连接件连接</t>
  </si>
  <si>
    <t>64.61</t>
  </si>
  <si>
    <t>1.安装部位:室内
2.材质、规格:内外壁热镀锌钢管DN65
3.连接形式:沟槽连接件连接</t>
  </si>
  <si>
    <t>14.0</t>
  </si>
  <si>
    <t>华岐DN50</t>
  </si>
  <si>
    <t>1.安装部位:室内
2.材质、规格:内外壁热镀锌钢管DN50
3.连接形式:螺纹连接件连接</t>
  </si>
  <si>
    <t>19.92</t>
  </si>
  <si>
    <t>华岐DN40</t>
  </si>
  <si>
    <t>1.安装部位:室内
2.材质、规格:内外壁热镀锌钢管DN40
3.连接形式:螺纹连接</t>
  </si>
  <si>
    <t>6.98</t>
  </si>
  <si>
    <t>华岐DN32</t>
  </si>
  <si>
    <t>1.安装部位:室内
2.材质、规格:内外壁热镀锌钢管DN32
3.连接形式:螺纹连接</t>
  </si>
  <si>
    <t>71.94</t>
  </si>
  <si>
    <t>华岐DN25</t>
  </si>
  <si>
    <t>1.安装部位:室内
2.材质、规格:内外壁热镀锌钢管DN25
3.连接形式:螺纹连接</t>
  </si>
  <si>
    <t>113.54</t>
  </si>
  <si>
    <t>1.名称：穿楼板套管
2.规格:介质管道公称直径DN150
3.预留洞</t>
  </si>
  <si>
    <t>1.名称：穿墙套管
2.规格:介质管道公称直径DN150</t>
  </si>
  <si>
    <t>信号蝶阀</t>
  </si>
  <si>
    <t>1.类型:信号蝶阀
2.规格、压力等级:DN80
3.连接形式:沟槽连接</t>
  </si>
  <si>
    <t>水流指示器</t>
  </si>
  <si>
    <t>1.类型:水流指示器
2.规格、压力等级:DN80
3.连接形式:沟槽连接</t>
  </si>
  <si>
    <t>末端试水装置</t>
  </si>
  <si>
    <t>截止阀</t>
  </si>
  <si>
    <t>1.规格:末端试水装置
2.组装形式:截止阀DN25，压力表</t>
  </si>
  <si>
    <t>组</t>
  </si>
  <si>
    <t>水喷淋(雾）喷头</t>
  </si>
  <si>
    <t>1.安装部位:直立式喷头（直立型标准喷头,型号:采用ZSTZ-15/68型喷头）
2.连接形式:螺纹连接</t>
  </si>
  <si>
    <t>60</t>
  </si>
  <si>
    <t>1.管道支架制作、安装
2.除锈除锈后刷樟丹漆二道，灰色调和漆二道</t>
  </si>
  <si>
    <t>126.00</t>
  </si>
  <si>
    <t>1.安装部位:从泵房到主楼处喷淋主管
2.材质、规格:内外壁热镀锌钢管DN150
3.连接形式:沟槽连接件连接
4.刷环氧沥青管道底漆一道,再刷环氧煤沥青管道面漆四道,夹缠玻璃丝布三层,外包玻璃丝布一层防腐</t>
  </si>
  <si>
    <t>50</t>
  </si>
  <si>
    <t>1.安装部位:从泵房到主楼处消火栓主管
2.材质、规格:内外壁热镀锌钢管DN150
3.连接形式:沟槽连接件连接
4.刷环氧沥青管道底漆一道,再刷环氧煤沥青管道面漆四道,夹缠玻璃丝布三层,外包玻璃丝布一层防腐</t>
  </si>
  <si>
    <t>水箱</t>
  </si>
  <si>
    <t>镀锌钢板150立方地埋式一体化智能泵站</t>
  </si>
  <si>
    <t>1、设备名称：地埋式箱泵一体化泵房
2、水箱有效容积105m3
3、消火栓水泵两台：XBD 3.5/20G-L，Q=20L/s,H=35m
喷淋水泵两台：XBD 3.5/20G-L，Q=20L/s,H=35m，N=15KW
增压稳压装置两套：ZW(L)-I-X-7，SQL800*0.6，25LGW3-10*4 N=1.5KW
4、具体参数详见图纸设计说明</t>
  </si>
  <si>
    <t>上海盛也泵业制造有限公司</t>
  </si>
  <si>
    <t>共计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</si>
</sst>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1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theme="1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4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15" borderId="4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4" borderId="44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43" applyNumberFormat="0" applyFill="0" applyAlignment="0" applyProtection="0">
      <alignment vertical="center"/>
    </xf>
    <xf numFmtId="0" fontId="16" fillId="0" borderId="4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48" applyNumberFormat="0" applyFill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12" borderId="42" applyNumberFormat="0" applyAlignment="0" applyProtection="0">
      <alignment vertical="center"/>
    </xf>
    <xf numFmtId="0" fontId="15" fillId="12" borderId="45" applyNumberFormat="0" applyAlignment="0" applyProtection="0">
      <alignment vertical="center"/>
    </xf>
    <xf numFmtId="0" fontId="19" fillId="23" borderId="47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41" applyNumberFormat="0" applyFill="0" applyAlignment="0" applyProtection="0">
      <alignment vertical="center"/>
    </xf>
    <xf numFmtId="0" fontId="18" fillId="0" borderId="46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0" borderId="0"/>
  </cellStyleXfs>
  <cellXfs count="57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center" vertical="center" wrapText="1"/>
    </xf>
    <xf numFmtId="0" fontId="3" fillId="2" borderId="10" xfId="49" applyFont="1" applyFill="1" applyBorder="1" applyAlignment="1">
      <alignment horizontal="center" vertical="center" wrapText="1"/>
    </xf>
    <xf numFmtId="0" fontId="3" fillId="2" borderId="11" xfId="49" applyFont="1" applyFill="1" applyBorder="1" applyAlignment="1">
      <alignment horizontal="center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3" fillId="2" borderId="13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center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2" fillId="2" borderId="17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3" fillId="2" borderId="18" xfId="49" applyFont="1" applyFill="1" applyBorder="1" applyAlignment="1">
      <alignment horizontal="center" vertical="center" wrapText="1"/>
    </xf>
    <xf numFmtId="0" fontId="3" fillId="2" borderId="19" xfId="49" applyFont="1" applyFill="1" applyBorder="1" applyAlignment="1">
      <alignment horizontal="center" vertical="center" wrapText="1"/>
    </xf>
    <xf numFmtId="0" fontId="3" fillId="2" borderId="20" xfId="49" applyFont="1" applyFill="1" applyBorder="1" applyAlignment="1">
      <alignment horizontal="center" vertical="center" wrapText="1"/>
    </xf>
    <xf numFmtId="0" fontId="3" fillId="2" borderId="21" xfId="49" applyFont="1" applyFill="1" applyBorder="1" applyAlignment="1">
      <alignment horizontal="center" vertical="center" wrapText="1"/>
    </xf>
    <xf numFmtId="0" fontId="3" fillId="2" borderId="22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23" xfId="49" applyFont="1" applyFill="1" applyBorder="1" applyAlignment="1">
      <alignment horizontal="center" vertical="center" wrapText="1"/>
    </xf>
    <xf numFmtId="0" fontId="3" fillId="2" borderId="24" xfId="49" applyFont="1" applyFill="1" applyBorder="1" applyAlignment="1">
      <alignment horizontal="center" vertical="center" wrapText="1"/>
    </xf>
    <xf numFmtId="0" fontId="3" fillId="2" borderId="25" xfId="49" applyFont="1" applyFill="1" applyBorder="1" applyAlignment="1">
      <alignment horizontal="center" vertical="center" wrapText="1"/>
    </xf>
    <xf numFmtId="0" fontId="3" fillId="2" borderId="26" xfId="49" applyFont="1" applyFill="1" applyBorder="1" applyAlignment="1">
      <alignment horizontal="center" vertical="center" wrapText="1"/>
    </xf>
    <xf numFmtId="0" fontId="3" fillId="2" borderId="27" xfId="49" applyFont="1" applyFill="1" applyBorder="1" applyAlignment="1">
      <alignment horizontal="center" vertical="center" wrapText="1"/>
    </xf>
    <xf numFmtId="0" fontId="3" fillId="2" borderId="28" xfId="49" applyFont="1" applyFill="1" applyBorder="1" applyAlignment="1">
      <alignment horizontal="center" vertical="center" wrapText="1"/>
    </xf>
    <xf numFmtId="0" fontId="3" fillId="2" borderId="29" xfId="49" applyFont="1" applyFill="1" applyBorder="1" applyAlignment="1">
      <alignment horizontal="center" vertical="center" wrapText="1"/>
    </xf>
    <xf numFmtId="0" fontId="3" fillId="2" borderId="30" xfId="49" applyFont="1" applyFill="1" applyBorder="1" applyAlignment="1">
      <alignment horizontal="center" vertical="center" wrapText="1"/>
    </xf>
    <xf numFmtId="0" fontId="3" fillId="2" borderId="31" xfId="49" applyFont="1" applyFill="1" applyBorder="1" applyAlignment="1">
      <alignment horizontal="center" vertical="center" wrapText="1"/>
    </xf>
    <xf numFmtId="0" fontId="2" fillId="2" borderId="32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33" xfId="49" applyFont="1" applyFill="1" applyBorder="1" applyAlignment="1">
      <alignment horizontal="right" vertical="center" wrapText="1"/>
    </xf>
    <xf numFmtId="0" fontId="3" fillId="2" borderId="34" xfId="49" applyFont="1" applyFill="1" applyBorder="1" applyAlignment="1">
      <alignment horizontal="center" vertical="center" wrapText="1"/>
    </xf>
    <xf numFmtId="0" fontId="3" fillId="2" borderId="35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36" xfId="49" applyFont="1" applyFill="1" applyBorder="1" applyAlignment="1">
      <alignment horizontal="center" vertical="center" wrapText="1"/>
    </xf>
    <xf numFmtId="0" fontId="3" fillId="2" borderId="37" xfId="49" applyFont="1" applyFill="1" applyBorder="1" applyAlignment="1">
      <alignment horizontal="center" vertical="center" wrapText="1"/>
    </xf>
    <xf numFmtId="0" fontId="3" fillId="2" borderId="38" xfId="49" applyFont="1" applyFill="1" applyBorder="1" applyAlignment="1">
      <alignment horizontal="center" vertical="center" wrapText="1"/>
    </xf>
    <xf numFmtId="0" fontId="2" fillId="2" borderId="39" xfId="49" applyFont="1" applyFill="1" applyBorder="1" applyAlignment="1">
      <alignment horizontal="center" vertical="center" wrapText="1"/>
    </xf>
    <xf numFmtId="0" fontId="0" fillId="0" borderId="0" xfId="49" applyAlignment="1">
      <alignment horizontal="right" vertical="center"/>
    </xf>
    <xf numFmtId="0" fontId="2" fillId="2" borderId="31" xfId="49" applyFont="1" applyFill="1" applyBorder="1" applyAlignment="1">
      <alignment horizontal="right" vertical="center" wrapText="1"/>
    </xf>
    <xf numFmtId="0" fontId="2" fillId="2" borderId="19" xfId="49" applyFont="1" applyFill="1" applyBorder="1" applyAlignment="1">
      <alignment horizontal="right" vertical="center" wrapText="1"/>
    </xf>
    <xf numFmtId="0" fontId="2" fillId="2" borderId="40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"/>
  <sheetViews>
    <sheetView showGridLines="0" tabSelected="1" topLeftCell="A46" workbookViewId="0">
      <selection activeCell="N50" sqref="N50"/>
    </sheetView>
  </sheetViews>
  <sheetFormatPr defaultColWidth="9" defaultRowHeight="12"/>
  <cols>
    <col min="1" max="1" width="8.82857142857143" customWidth="1"/>
    <col min="2" max="3" width="16.1619047619048" customWidth="1"/>
    <col min="4" max="4" width="8.17142857142857" customWidth="1"/>
    <col min="5" max="5" width="17.5714285714286" customWidth="1"/>
    <col min="6" max="6" width="6" customWidth="1"/>
    <col min="7" max="7" width="10.6666666666667" customWidth="1"/>
    <col min="8" max="8" width="12.3333333333333" customWidth="1"/>
    <col min="9" max="9" width="2.82857142857143" customWidth="1"/>
    <col min="10" max="10" width="11.3333333333333" customWidth="1"/>
    <col min="11" max="11" width="15" customWidth="1"/>
  </cols>
  <sheetData>
    <row r="1" ht="39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32"/>
      <c r="K1" s="32"/>
    </row>
    <row r="2" ht="25.5" customHeight="1" spans="1:11">
      <c r="A2" s="2"/>
      <c r="B2" s="2"/>
      <c r="C2" s="2"/>
      <c r="D2" s="2"/>
      <c r="E2" s="2"/>
      <c r="F2" s="2"/>
      <c r="G2" s="2"/>
      <c r="H2" s="2"/>
      <c r="I2" s="2"/>
      <c r="J2" s="33"/>
      <c r="K2" s="33"/>
    </row>
    <row r="3" ht="18" customHeight="1" spans="1:11">
      <c r="A3" s="3" t="s">
        <v>1</v>
      </c>
      <c r="B3" s="4" t="s">
        <v>2</v>
      </c>
      <c r="C3" s="5" t="s">
        <v>3</v>
      </c>
      <c r="D3" s="4" t="s">
        <v>4</v>
      </c>
      <c r="E3" s="4"/>
      <c r="F3" s="4" t="s">
        <v>5</v>
      </c>
      <c r="G3" s="4" t="s">
        <v>6</v>
      </c>
      <c r="H3" s="5" t="s">
        <v>7</v>
      </c>
      <c r="I3" s="34" t="s">
        <v>8</v>
      </c>
      <c r="J3" s="35"/>
      <c r="K3" s="36" t="s">
        <v>9</v>
      </c>
    </row>
    <row r="4" ht="14.25" customHeight="1" spans="1:11">
      <c r="A4" s="6"/>
      <c r="B4" s="7"/>
      <c r="C4" s="8"/>
      <c r="D4" s="7"/>
      <c r="E4" s="7"/>
      <c r="F4" s="7"/>
      <c r="G4" s="7"/>
      <c r="H4" s="8"/>
      <c r="I4" s="37"/>
      <c r="J4" s="38"/>
      <c r="K4" s="39"/>
    </row>
    <row r="5" ht="14.25" customHeight="1" spans="1:11">
      <c r="A5" s="6"/>
      <c r="B5" s="7"/>
      <c r="C5" s="9"/>
      <c r="D5" s="7"/>
      <c r="E5" s="7"/>
      <c r="F5" s="7"/>
      <c r="G5" s="7"/>
      <c r="H5" s="9"/>
      <c r="I5" s="40"/>
      <c r="J5" s="41"/>
      <c r="K5" s="42"/>
    </row>
    <row r="6" ht="48" customHeight="1" spans="1:11">
      <c r="A6" s="10">
        <v>1</v>
      </c>
      <c r="B6" s="11" t="s">
        <v>10</v>
      </c>
      <c r="C6" s="11" t="s">
        <v>11</v>
      </c>
      <c r="D6" s="11" t="s">
        <v>12</v>
      </c>
      <c r="E6" s="11"/>
      <c r="F6" s="12" t="s">
        <v>13</v>
      </c>
      <c r="G6" s="13" t="s">
        <v>14</v>
      </c>
      <c r="H6" s="13">
        <v>22</v>
      </c>
      <c r="I6" s="13">
        <f>G6*H6</f>
        <v>10568.8</v>
      </c>
      <c r="J6" s="13"/>
      <c r="K6" s="43" t="s">
        <v>15</v>
      </c>
    </row>
    <row r="7" ht="67" customHeight="1" spans="1:11">
      <c r="A7" s="10">
        <v>2</v>
      </c>
      <c r="B7" s="11" t="s">
        <v>16</v>
      </c>
      <c r="C7" s="11" t="s">
        <v>17</v>
      </c>
      <c r="D7" s="11" t="s">
        <v>18</v>
      </c>
      <c r="E7" s="11"/>
      <c r="F7" s="12" t="s">
        <v>13</v>
      </c>
      <c r="G7" s="13" t="s">
        <v>19</v>
      </c>
      <c r="H7" s="13">
        <v>7</v>
      </c>
      <c r="I7" s="13">
        <f t="shared" ref="I7:I18" si="0">G7*H7</f>
        <v>882.91</v>
      </c>
      <c r="J7" s="13"/>
      <c r="K7" s="43" t="s">
        <v>20</v>
      </c>
    </row>
    <row r="8" ht="67" customHeight="1" spans="1:11">
      <c r="A8" s="10">
        <v>3</v>
      </c>
      <c r="B8" s="11" t="s">
        <v>16</v>
      </c>
      <c r="C8" s="11" t="s">
        <v>17</v>
      </c>
      <c r="D8" s="11" t="s">
        <v>21</v>
      </c>
      <c r="E8" s="11"/>
      <c r="F8" s="12" t="s">
        <v>13</v>
      </c>
      <c r="G8" s="13" t="s">
        <v>22</v>
      </c>
      <c r="H8" s="13">
        <v>9</v>
      </c>
      <c r="I8" s="13">
        <f t="shared" si="0"/>
        <v>1195.65</v>
      </c>
      <c r="J8" s="13"/>
      <c r="K8" s="43" t="s">
        <v>20</v>
      </c>
    </row>
    <row r="9" ht="74" customHeight="1" spans="1:11">
      <c r="A9" s="10">
        <v>4</v>
      </c>
      <c r="B9" s="11" t="s">
        <v>16</v>
      </c>
      <c r="C9" s="11" t="s">
        <v>17</v>
      </c>
      <c r="D9" s="11" t="s">
        <v>23</v>
      </c>
      <c r="E9" s="11"/>
      <c r="F9" s="12" t="s">
        <v>13</v>
      </c>
      <c r="G9" s="13" t="s">
        <v>24</v>
      </c>
      <c r="H9" s="13">
        <v>6.3</v>
      </c>
      <c r="I9" s="13">
        <f t="shared" si="0"/>
        <v>1564.479</v>
      </c>
      <c r="J9" s="13"/>
      <c r="K9" s="43" t="s">
        <v>20</v>
      </c>
    </row>
    <row r="10" ht="29" customHeight="1" spans="1:11">
      <c r="A10" s="10">
        <v>5</v>
      </c>
      <c r="B10" s="11" t="s">
        <v>25</v>
      </c>
      <c r="C10" s="11"/>
      <c r="D10" s="11" t="s">
        <v>26</v>
      </c>
      <c r="E10" s="11"/>
      <c r="F10" s="12" t="s">
        <v>27</v>
      </c>
      <c r="G10" s="13" t="s">
        <v>28</v>
      </c>
      <c r="H10" s="13">
        <v>150</v>
      </c>
      <c r="I10" s="13">
        <f t="shared" si="0"/>
        <v>4500</v>
      </c>
      <c r="J10" s="13"/>
      <c r="K10" s="43" t="s">
        <v>20</v>
      </c>
    </row>
    <row r="11" ht="44" customHeight="1" spans="1:11">
      <c r="A11" s="10">
        <v>6</v>
      </c>
      <c r="B11" s="11" t="s">
        <v>29</v>
      </c>
      <c r="C11" s="11" t="s">
        <v>30</v>
      </c>
      <c r="D11" s="11" t="s">
        <v>31</v>
      </c>
      <c r="E11" s="11"/>
      <c r="F11" s="12" t="s">
        <v>27</v>
      </c>
      <c r="G11" s="13" t="s">
        <v>32</v>
      </c>
      <c r="H11" s="13">
        <v>225</v>
      </c>
      <c r="I11" s="13">
        <f t="shared" si="0"/>
        <v>900</v>
      </c>
      <c r="J11" s="13"/>
      <c r="K11" s="43" t="s">
        <v>20</v>
      </c>
    </row>
    <row r="12" ht="54" customHeight="1" spans="1:11">
      <c r="A12" s="10">
        <v>7</v>
      </c>
      <c r="B12" s="11" t="s">
        <v>33</v>
      </c>
      <c r="C12" s="11" t="s">
        <v>34</v>
      </c>
      <c r="D12" s="11" t="s">
        <v>35</v>
      </c>
      <c r="E12" s="11"/>
      <c r="F12" s="12" t="s">
        <v>27</v>
      </c>
      <c r="G12" s="13" t="s">
        <v>32</v>
      </c>
      <c r="H12" s="13">
        <v>110.5</v>
      </c>
      <c r="I12" s="13">
        <f t="shared" si="0"/>
        <v>442</v>
      </c>
      <c r="J12" s="13"/>
      <c r="K12" s="43" t="s">
        <v>20</v>
      </c>
    </row>
    <row r="13" ht="34" customHeight="1" spans="1:11">
      <c r="A13" s="10">
        <v>8</v>
      </c>
      <c r="B13" s="11" t="s">
        <v>36</v>
      </c>
      <c r="C13" s="11" t="s">
        <v>37</v>
      </c>
      <c r="D13" s="11" t="s">
        <v>38</v>
      </c>
      <c r="E13" s="11"/>
      <c r="F13" s="12" t="s">
        <v>27</v>
      </c>
      <c r="G13" s="13" t="s">
        <v>39</v>
      </c>
      <c r="H13" s="13">
        <v>385</v>
      </c>
      <c r="I13" s="13">
        <f t="shared" si="0"/>
        <v>2310</v>
      </c>
      <c r="J13" s="13"/>
      <c r="K13" s="43" t="s">
        <v>20</v>
      </c>
    </row>
    <row r="14" ht="42" customHeight="1" spans="1:11">
      <c r="A14" s="10">
        <v>9</v>
      </c>
      <c r="B14" s="11" t="s">
        <v>40</v>
      </c>
      <c r="C14" s="11" t="s">
        <v>41</v>
      </c>
      <c r="D14" s="11" t="s">
        <v>42</v>
      </c>
      <c r="E14" s="11"/>
      <c r="F14" s="12" t="s">
        <v>27</v>
      </c>
      <c r="G14" s="13" t="s">
        <v>43</v>
      </c>
      <c r="H14" s="13">
        <v>537</v>
      </c>
      <c r="I14" s="13">
        <f t="shared" si="0"/>
        <v>5370</v>
      </c>
      <c r="J14" s="13"/>
      <c r="K14" s="43" t="s">
        <v>20</v>
      </c>
    </row>
    <row r="15" ht="36.75" customHeight="1" spans="1:11">
      <c r="A15" s="10">
        <v>10</v>
      </c>
      <c r="B15" s="11" t="s">
        <v>40</v>
      </c>
      <c r="C15" s="11" t="s">
        <v>44</v>
      </c>
      <c r="D15" s="11" t="s">
        <v>45</v>
      </c>
      <c r="E15" s="11"/>
      <c r="F15" s="12" t="s">
        <v>27</v>
      </c>
      <c r="G15" s="13" t="s">
        <v>46</v>
      </c>
      <c r="H15" s="13">
        <v>773.5</v>
      </c>
      <c r="I15" s="13">
        <f t="shared" si="0"/>
        <v>1547</v>
      </c>
      <c r="J15" s="13"/>
      <c r="K15" s="43" t="s">
        <v>20</v>
      </c>
    </row>
    <row r="16" ht="25.5" customHeight="1" spans="1:11">
      <c r="A16" s="10">
        <v>11</v>
      </c>
      <c r="B16" s="11" t="s">
        <v>47</v>
      </c>
      <c r="C16" s="11" t="s">
        <v>48</v>
      </c>
      <c r="D16" s="11" t="s">
        <v>49</v>
      </c>
      <c r="E16" s="11"/>
      <c r="F16" s="12" t="s">
        <v>50</v>
      </c>
      <c r="G16" s="13" t="s">
        <v>51</v>
      </c>
      <c r="H16" s="13">
        <v>11816</v>
      </c>
      <c r="I16" s="13">
        <f t="shared" si="0"/>
        <v>11816</v>
      </c>
      <c r="J16" s="13"/>
      <c r="K16" s="43" t="s">
        <v>20</v>
      </c>
    </row>
    <row r="17" ht="41" customHeight="1" spans="1:11">
      <c r="A17" s="10">
        <v>12</v>
      </c>
      <c r="B17" s="11" t="s">
        <v>52</v>
      </c>
      <c r="C17" s="11" t="s">
        <v>52</v>
      </c>
      <c r="D17" s="11" t="s">
        <v>53</v>
      </c>
      <c r="E17" s="11"/>
      <c r="F17" s="12" t="s">
        <v>50</v>
      </c>
      <c r="G17" s="13" t="s">
        <v>46</v>
      </c>
      <c r="H17" s="13">
        <v>505</v>
      </c>
      <c r="I17" s="13">
        <f t="shared" si="0"/>
        <v>1010</v>
      </c>
      <c r="J17" s="13"/>
      <c r="K17" s="43" t="s">
        <v>20</v>
      </c>
    </row>
    <row r="18" ht="31" customHeight="1" spans="1:11">
      <c r="A18" s="10">
        <v>13</v>
      </c>
      <c r="B18" s="11" t="s">
        <v>54</v>
      </c>
      <c r="C18" s="11" t="s">
        <v>55</v>
      </c>
      <c r="D18" s="11" t="s">
        <v>56</v>
      </c>
      <c r="E18" s="11"/>
      <c r="F18" s="12" t="s">
        <v>27</v>
      </c>
      <c r="G18" s="13" t="s">
        <v>57</v>
      </c>
      <c r="H18" s="13">
        <v>9</v>
      </c>
      <c r="I18" s="13">
        <f t="shared" si="0"/>
        <v>396</v>
      </c>
      <c r="J18" s="13"/>
      <c r="K18" s="43" t="s">
        <v>20</v>
      </c>
    </row>
    <row r="19" ht="18" customHeight="1" spans="1:11">
      <c r="A19" s="14" t="s">
        <v>58</v>
      </c>
      <c r="B19" s="15"/>
      <c r="C19" s="15"/>
      <c r="D19" s="15"/>
      <c r="E19" s="15"/>
      <c r="F19" s="15"/>
      <c r="G19" s="15"/>
      <c r="H19" s="15"/>
      <c r="I19" s="44">
        <f>SUM(I6:J18)</f>
        <v>42502.839</v>
      </c>
      <c r="J19" s="44"/>
      <c r="K19" s="45"/>
    </row>
    <row r="20" ht="17.25" hidden="1" customHeight="1"/>
    <row r="21" ht="30" customHeight="1" spans="1:11">
      <c r="A21" s="1" t="s">
        <v>59</v>
      </c>
      <c r="B21" s="1"/>
      <c r="C21" s="1"/>
      <c r="D21" s="1"/>
      <c r="E21" s="1"/>
      <c r="F21" s="1"/>
      <c r="G21" s="1"/>
      <c r="H21" s="1"/>
      <c r="I21" s="1"/>
      <c r="J21" s="32"/>
      <c r="K21" s="32"/>
    </row>
    <row r="22" spans="1:11">
      <c r="A22" s="3" t="s">
        <v>1</v>
      </c>
      <c r="B22" s="4" t="s">
        <v>2</v>
      </c>
      <c r="C22" s="5" t="s">
        <v>60</v>
      </c>
      <c r="D22" s="4" t="s">
        <v>4</v>
      </c>
      <c r="E22" s="4"/>
      <c r="F22" s="4" t="s">
        <v>5</v>
      </c>
      <c r="G22" s="16" t="s">
        <v>6</v>
      </c>
      <c r="H22" s="17" t="s">
        <v>7</v>
      </c>
      <c r="I22" s="46" t="s">
        <v>8</v>
      </c>
      <c r="J22" s="47"/>
      <c r="K22" s="17" t="s">
        <v>9</v>
      </c>
    </row>
    <row r="23" spans="1:11">
      <c r="A23" s="6"/>
      <c r="B23" s="7"/>
      <c r="C23" s="8"/>
      <c r="D23" s="7"/>
      <c r="E23" s="7"/>
      <c r="F23" s="7"/>
      <c r="G23" s="18"/>
      <c r="H23" s="19"/>
      <c r="I23" s="48"/>
      <c r="J23" s="49"/>
      <c r="K23" s="19"/>
    </row>
    <row r="24" spans="1:11">
      <c r="A24" s="6"/>
      <c r="B24" s="7"/>
      <c r="C24" s="9"/>
      <c r="D24" s="7"/>
      <c r="E24" s="7"/>
      <c r="F24" s="7"/>
      <c r="G24" s="18"/>
      <c r="H24" s="20"/>
      <c r="I24" s="50"/>
      <c r="J24" s="51"/>
      <c r="K24" s="20"/>
    </row>
    <row r="25" spans="1:11">
      <c r="A25" s="21" t="s">
        <v>61</v>
      </c>
      <c r="B25" s="22"/>
      <c r="C25" s="22"/>
      <c r="D25" s="22"/>
      <c r="E25" s="22"/>
      <c r="F25" s="22"/>
      <c r="G25" s="22"/>
      <c r="H25" s="23"/>
      <c r="I25" s="23"/>
      <c r="J25" s="23"/>
      <c r="K25" s="52"/>
    </row>
    <row r="26" ht="79" customHeight="1" spans="1:11">
      <c r="A26" s="10">
        <v>1</v>
      </c>
      <c r="B26" s="11" t="s">
        <v>62</v>
      </c>
      <c r="C26" s="11" t="s">
        <v>63</v>
      </c>
      <c r="D26" s="11" t="s">
        <v>64</v>
      </c>
      <c r="E26" s="11"/>
      <c r="F26" s="12" t="s">
        <v>13</v>
      </c>
      <c r="G26" s="13" t="s">
        <v>65</v>
      </c>
      <c r="H26" s="13">
        <v>234</v>
      </c>
      <c r="I26" s="13">
        <f t="shared" ref="I26:I50" si="1">G26*H26</f>
        <v>1294.02</v>
      </c>
      <c r="J26" s="13"/>
      <c r="K26" s="43" t="s">
        <v>15</v>
      </c>
    </row>
    <row r="27" ht="82" customHeight="1" spans="1:11">
      <c r="A27" s="10">
        <v>2</v>
      </c>
      <c r="B27" s="11" t="s">
        <v>62</v>
      </c>
      <c r="C27" s="11" t="s">
        <v>66</v>
      </c>
      <c r="D27" s="11" t="s">
        <v>67</v>
      </c>
      <c r="E27" s="11"/>
      <c r="F27" s="12" t="s">
        <v>13</v>
      </c>
      <c r="G27" s="13" t="s">
        <v>68</v>
      </c>
      <c r="H27" s="13">
        <v>137.5</v>
      </c>
      <c r="I27" s="13">
        <f t="shared" si="1"/>
        <v>16847.875</v>
      </c>
      <c r="J27" s="13"/>
      <c r="K27" s="43" t="s">
        <v>15</v>
      </c>
    </row>
    <row r="28" ht="42" customHeight="1" spans="1:11">
      <c r="A28" s="10">
        <v>3</v>
      </c>
      <c r="B28" s="11" t="s">
        <v>69</v>
      </c>
      <c r="C28" s="11" t="s">
        <v>70</v>
      </c>
      <c r="D28" s="11" t="s">
        <v>71</v>
      </c>
      <c r="E28" s="11"/>
      <c r="F28" s="12" t="s">
        <v>27</v>
      </c>
      <c r="G28" s="13" t="s">
        <v>39</v>
      </c>
      <c r="H28" s="13">
        <v>110</v>
      </c>
      <c r="I28" s="13">
        <f t="shared" si="1"/>
        <v>660</v>
      </c>
      <c r="J28" s="13"/>
      <c r="K28" s="43" t="s">
        <v>15</v>
      </c>
    </row>
    <row r="29" ht="60" customHeight="1" spans="1:11">
      <c r="A29" s="10">
        <v>4</v>
      </c>
      <c r="B29" s="11" t="s">
        <v>72</v>
      </c>
      <c r="C29" s="11" t="s">
        <v>73</v>
      </c>
      <c r="D29" s="11" t="s">
        <v>74</v>
      </c>
      <c r="E29" s="11"/>
      <c r="F29" s="12" t="s">
        <v>27</v>
      </c>
      <c r="G29" s="13" t="s">
        <v>75</v>
      </c>
      <c r="H29" s="13">
        <v>530</v>
      </c>
      <c r="I29" s="13">
        <f t="shared" si="1"/>
        <v>1590</v>
      </c>
      <c r="J29" s="13"/>
      <c r="K29" s="43"/>
    </row>
    <row r="30" ht="61" customHeight="1" spans="1:11">
      <c r="A30" s="10">
        <v>5</v>
      </c>
      <c r="B30" s="11" t="s">
        <v>76</v>
      </c>
      <c r="C30" s="11" t="s">
        <v>77</v>
      </c>
      <c r="D30" s="11" t="s">
        <v>78</v>
      </c>
      <c r="E30" s="11"/>
      <c r="F30" s="12" t="s">
        <v>27</v>
      </c>
      <c r="G30" s="13" t="s">
        <v>75</v>
      </c>
      <c r="H30" s="13">
        <v>179.5</v>
      </c>
      <c r="I30" s="13">
        <f t="shared" si="1"/>
        <v>538.5</v>
      </c>
      <c r="J30" s="13"/>
      <c r="K30" s="43"/>
    </row>
    <row r="31" ht="46" customHeight="1" spans="1:11">
      <c r="A31" s="10">
        <v>6</v>
      </c>
      <c r="B31" s="11" t="s">
        <v>79</v>
      </c>
      <c r="C31" s="11"/>
      <c r="D31" s="11" t="s">
        <v>80</v>
      </c>
      <c r="E31" s="11"/>
      <c r="F31" s="12" t="s">
        <v>81</v>
      </c>
      <c r="G31" s="13" t="s">
        <v>82</v>
      </c>
      <c r="H31" s="13">
        <v>93</v>
      </c>
      <c r="I31" s="13">
        <f t="shared" si="1"/>
        <v>1116</v>
      </c>
      <c r="J31" s="13"/>
      <c r="K31" s="43"/>
    </row>
    <row r="32" ht="49" customHeight="1" spans="1:11">
      <c r="A32" s="10">
        <v>7</v>
      </c>
      <c r="B32" s="11" t="s">
        <v>83</v>
      </c>
      <c r="C32" s="11" t="s">
        <v>84</v>
      </c>
      <c r="D32" s="11" t="s">
        <v>85</v>
      </c>
      <c r="E32" s="11"/>
      <c r="F32" s="12" t="s">
        <v>86</v>
      </c>
      <c r="G32" s="13" t="s">
        <v>39</v>
      </c>
      <c r="H32" s="13">
        <v>682</v>
      </c>
      <c r="I32" s="13">
        <f t="shared" si="1"/>
        <v>4092</v>
      </c>
      <c r="J32" s="13"/>
      <c r="K32" s="43" t="s">
        <v>87</v>
      </c>
    </row>
    <row r="33" ht="54" customHeight="1" spans="1:11">
      <c r="A33" s="10">
        <v>8</v>
      </c>
      <c r="B33" s="11" t="s">
        <v>88</v>
      </c>
      <c r="C33" s="11"/>
      <c r="D33" s="11" t="s">
        <v>89</v>
      </c>
      <c r="E33" s="11"/>
      <c r="F33" s="12" t="s">
        <v>90</v>
      </c>
      <c r="G33" s="13" t="s">
        <v>91</v>
      </c>
      <c r="H33" s="13">
        <v>26.5</v>
      </c>
      <c r="I33" s="13">
        <f t="shared" si="1"/>
        <v>1696</v>
      </c>
      <c r="J33" s="13"/>
      <c r="K33" s="43"/>
    </row>
    <row r="34" ht="63" customHeight="1" spans="1:14">
      <c r="A34" s="10">
        <v>9</v>
      </c>
      <c r="B34" s="11" t="s">
        <v>92</v>
      </c>
      <c r="C34" s="11" t="s">
        <v>93</v>
      </c>
      <c r="D34" s="11" t="s">
        <v>94</v>
      </c>
      <c r="E34" s="11"/>
      <c r="F34" s="12" t="s">
        <v>13</v>
      </c>
      <c r="G34" s="13" t="s">
        <v>95</v>
      </c>
      <c r="H34" s="13">
        <v>175</v>
      </c>
      <c r="I34" s="13">
        <f t="shared" si="1"/>
        <v>1120</v>
      </c>
      <c r="J34" s="13"/>
      <c r="K34" s="43" t="s">
        <v>15</v>
      </c>
      <c r="N34" s="53"/>
    </row>
    <row r="35" ht="54" customHeight="1" spans="1:11">
      <c r="A35" s="10">
        <v>10</v>
      </c>
      <c r="B35" s="11" t="s">
        <v>92</v>
      </c>
      <c r="C35" s="11" t="s">
        <v>96</v>
      </c>
      <c r="D35" s="11" t="s">
        <v>97</v>
      </c>
      <c r="E35" s="11"/>
      <c r="F35" s="12" t="s">
        <v>13</v>
      </c>
      <c r="G35" s="13" t="s">
        <v>98</v>
      </c>
      <c r="H35" s="13">
        <v>117</v>
      </c>
      <c r="I35" s="13">
        <f t="shared" si="1"/>
        <v>7559.37</v>
      </c>
      <c r="J35" s="13"/>
      <c r="K35" s="43" t="s">
        <v>15</v>
      </c>
    </row>
    <row r="36" ht="51" customHeight="1" spans="1:11">
      <c r="A36" s="10">
        <v>11</v>
      </c>
      <c r="B36" s="11" t="s">
        <v>92</v>
      </c>
      <c r="C36" s="11" t="s">
        <v>63</v>
      </c>
      <c r="D36" s="11" t="s">
        <v>99</v>
      </c>
      <c r="E36" s="11"/>
      <c r="F36" s="12" t="s">
        <v>13</v>
      </c>
      <c r="G36" s="13" t="s">
        <v>100</v>
      </c>
      <c r="H36" s="13">
        <v>98.5</v>
      </c>
      <c r="I36" s="13">
        <f t="shared" si="1"/>
        <v>1379</v>
      </c>
      <c r="J36" s="13"/>
      <c r="K36" s="43" t="s">
        <v>15</v>
      </c>
    </row>
    <row r="37" ht="51" customHeight="1" spans="1:11">
      <c r="A37" s="10">
        <v>12</v>
      </c>
      <c r="B37" s="11" t="s">
        <v>92</v>
      </c>
      <c r="C37" s="11" t="s">
        <v>101</v>
      </c>
      <c r="D37" s="11" t="s">
        <v>102</v>
      </c>
      <c r="E37" s="11"/>
      <c r="F37" s="12" t="s">
        <v>13</v>
      </c>
      <c r="G37" s="13" t="s">
        <v>103</v>
      </c>
      <c r="H37" s="13">
        <v>80.5</v>
      </c>
      <c r="I37" s="13">
        <f t="shared" si="1"/>
        <v>1603.56</v>
      </c>
      <c r="J37" s="13"/>
      <c r="K37" s="43" t="s">
        <v>15</v>
      </c>
    </row>
    <row r="38" ht="41" customHeight="1" spans="1:11">
      <c r="A38" s="10">
        <v>13</v>
      </c>
      <c r="B38" s="11" t="s">
        <v>92</v>
      </c>
      <c r="C38" s="11" t="s">
        <v>104</v>
      </c>
      <c r="D38" s="11" t="s">
        <v>105</v>
      </c>
      <c r="E38" s="11"/>
      <c r="F38" s="12" t="s">
        <v>13</v>
      </c>
      <c r="G38" s="13" t="s">
        <v>106</v>
      </c>
      <c r="H38" s="13">
        <v>72.6</v>
      </c>
      <c r="I38" s="13">
        <f t="shared" si="1"/>
        <v>506.748</v>
      </c>
      <c r="J38" s="13"/>
      <c r="K38" s="43" t="s">
        <v>15</v>
      </c>
    </row>
    <row r="39" ht="48" customHeight="1" spans="1:11">
      <c r="A39" s="10">
        <v>14</v>
      </c>
      <c r="B39" s="11" t="s">
        <v>92</v>
      </c>
      <c r="C39" s="11" t="s">
        <v>107</v>
      </c>
      <c r="D39" s="11" t="s">
        <v>108</v>
      </c>
      <c r="E39" s="11"/>
      <c r="F39" s="12" t="s">
        <v>13</v>
      </c>
      <c r="G39" s="13" t="s">
        <v>109</v>
      </c>
      <c r="H39" s="13">
        <v>63.5</v>
      </c>
      <c r="I39" s="13">
        <f t="shared" si="1"/>
        <v>4568.19</v>
      </c>
      <c r="J39" s="13"/>
      <c r="K39" s="43" t="s">
        <v>15</v>
      </c>
    </row>
    <row r="40" ht="50" customHeight="1" spans="1:11">
      <c r="A40" s="10">
        <v>15</v>
      </c>
      <c r="B40" s="11" t="s">
        <v>92</v>
      </c>
      <c r="C40" s="11" t="s">
        <v>110</v>
      </c>
      <c r="D40" s="11" t="s">
        <v>111</v>
      </c>
      <c r="E40" s="11"/>
      <c r="F40" s="12" t="s">
        <v>13</v>
      </c>
      <c r="G40" s="13" t="s">
        <v>112</v>
      </c>
      <c r="H40" s="13">
        <v>46</v>
      </c>
      <c r="I40" s="13">
        <f t="shared" si="1"/>
        <v>5222.84</v>
      </c>
      <c r="J40" s="13"/>
      <c r="K40" s="43" t="s">
        <v>15</v>
      </c>
    </row>
    <row r="41" ht="36" customHeight="1" spans="1:11">
      <c r="A41" s="10">
        <v>16</v>
      </c>
      <c r="B41" s="11" t="s">
        <v>69</v>
      </c>
      <c r="C41" s="11"/>
      <c r="D41" s="11" t="s">
        <v>113</v>
      </c>
      <c r="E41" s="11"/>
      <c r="F41" s="12" t="s">
        <v>27</v>
      </c>
      <c r="G41" s="13" t="s">
        <v>51</v>
      </c>
      <c r="H41" s="13">
        <v>220.5</v>
      </c>
      <c r="I41" s="13">
        <f t="shared" si="1"/>
        <v>220.5</v>
      </c>
      <c r="J41" s="13"/>
      <c r="K41" s="43" t="s">
        <v>15</v>
      </c>
    </row>
    <row r="42" ht="36" customHeight="1" spans="1:11">
      <c r="A42" s="10">
        <v>17</v>
      </c>
      <c r="B42" s="11" t="s">
        <v>69</v>
      </c>
      <c r="C42" s="11"/>
      <c r="D42" s="11" t="s">
        <v>114</v>
      </c>
      <c r="E42" s="11"/>
      <c r="F42" s="12" t="s">
        <v>27</v>
      </c>
      <c r="G42" s="13" t="s">
        <v>51</v>
      </c>
      <c r="H42" s="13">
        <v>204.5</v>
      </c>
      <c r="I42" s="13">
        <f t="shared" si="1"/>
        <v>204.5</v>
      </c>
      <c r="J42" s="13"/>
      <c r="K42" s="43" t="s">
        <v>15</v>
      </c>
    </row>
    <row r="43" ht="45" customHeight="1" spans="1:11">
      <c r="A43" s="10">
        <v>18</v>
      </c>
      <c r="B43" s="11" t="s">
        <v>72</v>
      </c>
      <c r="C43" s="11" t="s">
        <v>115</v>
      </c>
      <c r="D43" s="11" t="s">
        <v>116</v>
      </c>
      <c r="E43" s="11"/>
      <c r="F43" s="12" t="s">
        <v>27</v>
      </c>
      <c r="G43" s="13" t="s">
        <v>46</v>
      </c>
      <c r="H43" s="13">
        <v>400</v>
      </c>
      <c r="I43" s="13">
        <f t="shared" si="1"/>
        <v>800</v>
      </c>
      <c r="J43" s="13"/>
      <c r="K43" s="43"/>
    </row>
    <row r="44" ht="39" customHeight="1" spans="1:11">
      <c r="A44" s="10">
        <v>19</v>
      </c>
      <c r="B44" s="11" t="s">
        <v>72</v>
      </c>
      <c r="C44" s="11" t="s">
        <v>117</v>
      </c>
      <c r="D44" s="11" t="s">
        <v>118</v>
      </c>
      <c r="E44" s="11"/>
      <c r="F44" s="12" t="s">
        <v>27</v>
      </c>
      <c r="G44" s="13" t="s">
        <v>46</v>
      </c>
      <c r="H44" s="13">
        <v>455</v>
      </c>
      <c r="I44" s="13">
        <f t="shared" si="1"/>
        <v>910</v>
      </c>
      <c r="J44" s="13"/>
      <c r="K44" s="43"/>
    </row>
    <row r="45" ht="38" customHeight="1" spans="1:11">
      <c r="A45" s="10">
        <v>20</v>
      </c>
      <c r="B45" s="11" t="s">
        <v>119</v>
      </c>
      <c r="C45" s="11" t="s">
        <v>120</v>
      </c>
      <c r="D45" s="11" t="s">
        <v>121</v>
      </c>
      <c r="E45" s="11"/>
      <c r="F45" s="12" t="s">
        <v>122</v>
      </c>
      <c r="G45" s="13" t="s">
        <v>46</v>
      </c>
      <c r="H45" s="13">
        <v>260</v>
      </c>
      <c r="I45" s="13">
        <f t="shared" si="1"/>
        <v>520</v>
      </c>
      <c r="J45" s="13"/>
      <c r="K45" s="43"/>
    </row>
    <row r="46" ht="46" customHeight="1" spans="1:11">
      <c r="A46" s="10">
        <v>21</v>
      </c>
      <c r="B46" s="11" t="s">
        <v>123</v>
      </c>
      <c r="C46" s="11"/>
      <c r="D46" s="11" t="s">
        <v>124</v>
      </c>
      <c r="E46" s="11"/>
      <c r="F46" s="12" t="s">
        <v>27</v>
      </c>
      <c r="G46" s="13" t="s">
        <v>125</v>
      </c>
      <c r="H46" s="13">
        <v>35</v>
      </c>
      <c r="I46" s="13">
        <f t="shared" si="1"/>
        <v>2100</v>
      </c>
      <c r="J46" s="13"/>
      <c r="K46" s="43"/>
    </row>
    <row r="47" ht="45" customHeight="1" spans="1:11">
      <c r="A47" s="10">
        <v>22</v>
      </c>
      <c r="B47" s="11" t="s">
        <v>88</v>
      </c>
      <c r="C47" s="11"/>
      <c r="D47" s="11" t="s">
        <v>126</v>
      </c>
      <c r="E47" s="11"/>
      <c r="F47" s="12" t="s">
        <v>90</v>
      </c>
      <c r="G47" s="13" t="s">
        <v>127</v>
      </c>
      <c r="H47" s="13">
        <v>26</v>
      </c>
      <c r="I47" s="13">
        <f t="shared" si="1"/>
        <v>3276</v>
      </c>
      <c r="J47" s="13"/>
      <c r="K47" s="43"/>
    </row>
    <row r="48" ht="111" customHeight="1" spans="1:11">
      <c r="A48" s="10">
        <v>23</v>
      </c>
      <c r="B48" s="24" t="s">
        <v>92</v>
      </c>
      <c r="C48" s="24" t="s">
        <v>93</v>
      </c>
      <c r="D48" s="24" t="s">
        <v>128</v>
      </c>
      <c r="E48" s="24"/>
      <c r="F48" s="25" t="s">
        <v>13</v>
      </c>
      <c r="G48" s="26" t="s">
        <v>129</v>
      </c>
      <c r="H48" s="26">
        <v>165</v>
      </c>
      <c r="I48" s="13">
        <f t="shared" si="1"/>
        <v>8250</v>
      </c>
      <c r="J48" s="13"/>
      <c r="K48" s="54" t="s">
        <v>15</v>
      </c>
    </row>
    <row r="49" ht="112" customHeight="1" spans="1:11">
      <c r="A49" s="10">
        <v>24</v>
      </c>
      <c r="B49" s="11" t="s">
        <v>62</v>
      </c>
      <c r="C49" s="11" t="s">
        <v>93</v>
      </c>
      <c r="D49" s="11" t="s">
        <v>130</v>
      </c>
      <c r="E49" s="11"/>
      <c r="F49" s="12" t="s">
        <v>13</v>
      </c>
      <c r="G49" s="13" t="s">
        <v>129</v>
      </c>
      <c r="H49" s="13">
        <v>161</v>
      </c>
      <c r="I49" s="13">
        <f t="shared" si="1"/>
        <v>8050</v>
      </c>
      <c r="J49" s="13"/>
      <c r="K49" s="43" t="s">
        <v>15</v>
      </c>
    </row>
    <row r="50" ht="152" customHeight="1" spans="1:11">
      <c r="A50" s="10">
        <v>25</v>
      </c>
      <c r="B50" s="11" t="s">
        <v>131</v>
      </c>
      <c r="C50" s="11" t="s">
        <v>132</v>
      </c>
      <c r="D50" s="11" t="s">
        <v>133</v>
      </c>
      <c r="E50" s="11"/>
      <c r="F50" s="12" t="s">
        <v>50</v>
      </c>
      <c r="G50" s="13" t="s">
        <v>51</v>
      </c>
      <c r="H50" s="13">
        <v>347372.058</v>
      </c>
      <c r="I50" s="13">
        <f t="shared" si="1"/>
        <v>347372.058</v>
      </c>
      <c r="J50" s="13"/>
      <c r="K50" s="43" t="s">
        <v>134</v>
      </c>
    </row>
    <row r="51" spans="1:11">
      <c r="A51" s="27" t="s">
        <v>58</v>
      </c>
      <c r="B51" s="28"/>
      <c r="C51" s="28"/>
      <c r="D51" s="28"/>
      <c r="E51" s="28"/>
      <c r="F51" s="28"/>
      <c r="G51" s="28"/>
      <c r="H51" s="28"/>
      <c r="I51" s="55">
        <f>SUM(I26:J50)</f>
        <v>421497.161</v>
      </c>
      <c r="J51" s="55"/>
      <c r="K51" s="56"/>
    </row>
    <row r="52" ht="35" customHeight="1" spans="1:11">
      <c r="A52" s="29" t="s">
        <v>135</v>
      </c>
      <c r="B52" s="30"/>
      <c r="C52" s="30"/>
      <c r="D52" s="30"/>
      <c r="E52" s="30"/>
      <c r="F52" s="30"/>
      <c r="G52" s="31"/>
      <c r="H52" s="29">
        <f>SUM(I51,I19)</f>
        <v>464000</v>
      </c>
      <c r="I52" s="30"/>
      <c r="J52" s="30"/>
      <c r="K52" s="31"/>
    </row>
  </sheetData>
  <mergeCells count="106">
    <mergeCell ref="A1:K1"/>
    <mergeCell ref="A2:D2"/>
    <mergeCell ref="E2:I2"/>
    <mergeCell ref="J2:K2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A19:H19"/>
    <mergeCell ref="I19:J19"/>
    <mergeCell ref="A21:K21"/>
    <mergeCell ref="A25:K25"/>
    <mergeCell ref="D26:E26"/>
    <mergeCell ref="I26:J26"/>
    <mergeCell ref="D27:E27"/>
    <mergeCell ref="I27:J27"/>
    <mergeCell ref="D28:E28"/>
    <mergeCell ref="I28:J28"/>
    <mergeCell ref="D29:E29"/>
    <mergeCell ref="I29:J29"/>
    <mergeCell ref="D30:E30"/>
    <mergeCell ref="I30:J30"/>
    <mergeCell ref="D31:E31"/>
    <mergeCell ref="I31:J31"/>
    <mergeCell ref="D32:E32"/>
    <mergeCell ref="I32:J32"/>
    <mergeCell ref="D33:E33"/>
    <mergeCell ref="I33:J33"/>
    <mergeCell ref="D34:E34"/>
    <mergeCell ref="I34:J34"/>
    <mergeCell ref="D35:E35"/>
    <mergeCell ref="I35:J35"/>
    <mergeCell ref="D36:E36"/>
    <mergeCell ref="I36:J36"/>
    <mergeCell ref="D37:E37"/>
    <mergeCell ref="I37:J37"/>
    <mergeCell ref="D38:E38"/>
    <mergeCell ref="I38:J38"/>
    <mergeCell ref="D39:E39"/>
    <mergeCell ref="I39:J39"/>
    <mergeCell ref="D40:E40"/>
    <mergeCell ref="I40:J40"/>
    <mergeCell ref="D41:E41"/>
    <mergeCell ref="I41:J41"/>
    <mergeCell ref="D42:E42"/>
    <mergeCell ref="I42:J42"/>
    <mergeCell ref="D43:E43"/>
    <mergeCell ref="I43:J43"/>
    <mergeCell ref="D44:E44"/>
    <mergeCell ref="I44:J44"/>
    <mergeCell ref="D45:E45"/>
    <mergeCell ref="I45:J45"/>
    <mergeCell ref="D46:E46"/>
    <mergeCell ref="I46:J46"/>
    <mergeCell ref="D47:E47"/>
    <mergeCell ref="I47:J47"/>
    <mergeCell ref="D48:E48"/>
    <mergeCell ref="I48:J48"/>
    <mergeCell ref="D49:E49"/>
    <mergeCell ref="I49:J49"/>
    <mergeCell ref="D50:E50"/>
    <mergeCell ref="I50:J50"/>
    <mergeCell ref="A51:H51"/>
    <mergeCell ref="I51:J51"/>
    <mergeCell ref="A52:G52"/>
    <mergeCell ref="H52:K52"/>
    <mergeCell ref="A3:A5"/>
    <mergeCell ref="A22:A24"/>
    <mergeCell ref="B3:B5"/>
    <mergeCell ref="B22:B24"/>
    <mergeCell ref="C3:C5"/>
    <mergeCell ref="C22:C24"/>
    <mergeCell ref="F3:F5"/>
    <mergeCell ref="F22:F24"/>
    <mergeCell ref="G3:G5"/>
    <mergeCell ref="G22:G24"/>
    <mergeCell ref="H3:H5"/>
    <mergeCell ref="H22:H24"/>
    <mergeCell ref="K3:K5"/>
    <mergeCell ref="K22:K24"/>
    <mergeCell ref="I3:J5"/>
    <mergeCell ref="D3:E5"/>
    <mergeCell ref="D22:E24"/>
    <mergeCell ref="I22:J2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消防工程</cp:lastModifiedBy>
  <dcterms:created xsi:type="dcterms:W3CDTF">2019-12-20T10:01:00Z</dcterms:created>
  <dcterms:modified xsi:type="dcterms:W3CDTF">2020-04-16T02:43:24Z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