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表-03 单项工程招标控制价汇总表" sheetId="2" r:id="rId1"/>
    <sheet name="表-08 分部分项工程和单价措施项目清单与计价表" sheetId="3" r:id="rId2"/>
    <sheet name="2_表-08 分部分项工程和单价措施项目清单与计价表" sheetId="4" r:id="rId3"/>
    <sheet name="3_表-08 分部分项工程和单价措施项目清单与计价表" sheetId="5" r:id="rId4"/>
    <sheet name="4_表-08 分部分项工程和单价措施项目清单与计价表" sheetId="6" r:id="rId5"/>
  </sheets>
  <calcPr calcId="144525"/>
</workbook>
</file>

<file path=xl/sharedStrings.xml><?xml version="1.0" encoding="utf-8"?>
<sst xmlns="http://schemas.openxmlformats.org/spreadsheetml/2006/main" count="364" uniqueCount="177">
  <si>
    <t>价格汇总表</t>
  </si>
  <si>
    <t>工程名称:禹州市梁北镇敬老院消防项目</t>
  </si>
  <si>
    <t>序号</t>
  </si>
  <si>
    <t>名称</t>
  </si>
  <si>
    <t>金额(元)</t>
  </si>
  <si>
    <t>1</t>
  </si>
  <si>
    <t>消火栓</t>
  </si>
  <si>
    <t>2</t>
  </si>
  <si>
    <t>消防喷淋</t>
  </si>
  <si>
    <t>3</t>
  </si>
  <si>
    <t>消防报警</t>
  </si>
  <si>
    <t>4</t>
  </si>
  <si>
    <t>消防水池及泵房</t>
  </si>
  <si>
    <t>合计</t>
  </si>
  <si>
    <t>分项清单价格表</t>
  </si>
  <si>
    <t>工程名称:消火栓项目</t>
  </si>
  <si>
    <t>规格及参数</t>
  </si>
  <si>
    <t>单位</t>
  </si>
  <si>
    <t>工程量</t>
  </si>
  <si>
    <t>单价</t>
  </si>
  <si>
    <t>合价</t>
  </si>
  <si>
    <t>挖沟槽土方</t>
  </si>
  <si>
    <t>1.名称：小型挖掘机挖槽坑土方 一、二类土</t>
  </si>
  <si>
    <t>m3</t>
  </si>
  <si>
    <t>60.00</t>
  </si>
  <si>
    <t>回填方</t>
  </si>
  <si>
    <t>1.名称：夯填土 机械 槽坑</t>
  </si>
  <si>
    <t>消火栓钢管</t>
  </si>
  <si>
    <t>1、安装部位：埋地
2、材质、规格：镀锌钢管DN150
3、连接形式：卡箍连接
4、管道刷漆：热沥青两遍
5、管件安装</t>
  </si>
  <si>
    <t>m</t>
  </si>
  <si>
    <t>140.29</t>
  </si>
  <si>
    <t>1、安装部位：室内
2、材质、规格：镀锌钢管DN100
3、连接形式：卡箍连接
4、管道刷漆：防锈漆两遍
5、管件安装</t>
  </si>
  <si>
    <t>238.06</t>
  </si>
  <si>
    <t>5</t>
  </si>
  <si>
    <t>1、安装部位：室内
2、材质、规格：镀锌钢管DN65
3、连接形式：丝接
4、管道刷漆：防锈漆两遍</t>
  </si>
  <si>
    <t>13.20</t>
  </si>
  <si>
    <t>6</t>
  </si>
  <si>
    <t>套管制作安装</t>
  </si>
  <si>
    <t>1、类型：柔性防水套管
2、材质：焊接钢管
3、规格：DN150</t>
  </si>
  <si>
    <t>台</t>
  </si>
  <si>
    <t>7</t>
  </si>
  <si>
    <t>1、类型：柔性防水套管
2、材质：焊接钢管
3、规格：DN100</t>
  </si>
  <si>
    <t>8</t>
  </si>
  <si>
    <t>1、类型：柔性防水套管
2、材质：焊接钢管
3、规格：DN80</t>
  </si>
  <si>
    <t>9</t>
  </si>
  <si>
    <t>离心式泵</t>
  </si>
  <si>
    <t>1.名称：消防泵
2.规格：详见图纸</t>
  </si>
  <si>
    <t>10</t>
  </si>
  <si>
    <t>焊接法兰阀门</t>
  </si>
  <si>
    <t>1、类型：蝶阀
2、规格、压力等级：DN100</t>
  </si>
  <si>
    <t>个</t>
  </si>
  <si>
    <t>11</t>
  </si>
  <si>
    <t>1、类型：闸阀
2、规格、压力等级：DN150</t>
  </si>
  <si>
    <t>12</t>
  </si>
  <si>
    <t>1、类型：止回阀
2、规格、压力等级：DN150</t>
  </si>
  <si>
    <t>13</t>
  </si>
  <si>
    <t>1、类型：蝶阀
2、规格、压力等级：DN150</t>
  </si>
  <si>
    <t>14</t>
  </si>
  <si>
    <t>1、类型：异径管
2、规格、压力等级：DN150</t>
  </si>
  <si>
    <t>15</t>
  </si>
  <si>
    <t>1、类型：软连接
2、规格、压力等级：DN150</t>
  </si>
  <si>
    <t>16</t>
  </si>
  <si>
    <t>1、类型：闸阀
2、规格、压力等级：DN100</t>
  </si>
  <si>
    <t>17</t>
  </si>
  <si>
    <t>1、类型：Y型过滤器
2、规格、压力等级：DN100</t>
  </si>
  <si>
    <t>18</t>
  </si>
  <si>
    <t>1、类型：电磁阀
2、规格、压力等级：DN100</t>
  </si>
  <si>
    <t>19</t>
  </si>
  <si>
    <t>室内消火栓</t>
  </si>
  <si>
    <t>1、名称：室内消火栓
2、型号、规格：详见图纸</t>
  </si>
  <si>
    <t>套</t>
  </si>
  <si>
    <t>20</t>
  </si>
  <si>
    <t>灭火器</t>
  </si>
  <si>
    <t>1.名称：灭火器
2.规格：MF/ABC4</t>
  </si>
  <si>
    <t>具</t>
  </si>
  <si>
    <t>21</t>
  </si>
  <si>
    <t>气压罐</t>
  </si>
  <si>
    <t>1.名称：隔膜式气压罐
2.规格：详见图纸</t>
  </si>
  <si>
    <t>22</t>
  </si>
  <si>
    <t>管道支架</t>
  </si>
  <si>
    <t>1.名称：管道支架制作安装</t>
  </si>
  <si>
    <t>Kg</t>
  </si>
  <si>
    <t>126.60</t>
  </si>
  <si>
    <t>23</t>
  </si>
  <si>
    <t>水灭火控制装置调试</t>
  </si>
  <si>
    <t>1.名称：水灭火控制装置调试 消火栓灭火系统</t>
  </si>
  <si>
    <t>系统</t>
  </si>
  <si>
    <t>合  计</t>
  </si>
  <si>
    <t>工程名称:消防喷淋项目</t>
  </si>
  <si>
    <t>水喷淋钢管</t>
  </si>
  <si>
    <t>1、安装部位：埋地
2、材质、规格：镀锌钢管DN150
3、连接形式：卡箍连接
4、管道刷漆：热沥青两遍</t>
  </si>
  <si>
    <t>120.00</t>
  </si>
  <si>
    <t>1、安装部位：室内
2、材质、规格：镀锌钢管DN150
3、连接形式：卡箍连接
4、管道刷油：防锈漆两遍
5、管件安装</t>
  </si>
  <si>
    <t>19.00</t>
  </si>
  <si>
    <t>1、安装部位：室内
2、材质、规格：镀锌钢管DN125
3、连接形式：卡箍连接
4、管道刷油：防锈漆两遍
5、管件安装</t>
  </si>
  <si>
    <t>10.64</t>
  </si>
  <si>
    <t>1、安装部位：室内
2、材质、规格：镀锌钢管DN100
3、连接形式：卡箍连接
4、管道刷油：防锈漆两遍
5、管件安装</t>
  </si>
  <si>
    <t>45.75</t>
  </si>
  <si>
    <t>1、安装部位：室内
2、材质、规格：镀锌钢管DN80
3、连接形式：丝接
4、管道刷油：防锈漆两遍</t>
  </si>
  <si>
    <t>120.16</t>
  </si>
  <si>
    <t>1、安装部位：室内
2、材质、规格：镀锌钢管DN65
3、连接形式：丝接
4、管道刷油：防锈漆两遍</t>
  </si>
  <si>
    <t>15.10</t>
  </si>
  <si>
    <t>1、安装部位：室内
2、材质、规格：镀锌钢管DN50
3、连接形式：丝接
4、管道刷油：防锈漆两遍</t>
  </si>
  <si>
    <t>26.23</t>
  </si>
  <si>
    <t>1、安装部位：室内
2、材质、规格：镀锌钢管DN40
3、连接形式：丝接
4、管道刷油：防锈漆两遍</t>
  </si>
  <si>
    <t>8.71</t>
  </si>
  <si>
    <t>1、安装部位：室内
2、材质、规格：镀锌钢管DN32
3、连接形式：丝接
4、管道刷油：防锈漆两遍</t>
  </si>
  <si>
    <t>115.71</t>
  </si>
  <si>
    <t>1、安装部位：室内
2、材质、规格：镀锌钢管DN25
3、连接形式：丝接
4、管道刷油：防锈漆两遍</t>
  </si>
  <si>
    <t>180.97</t>
  </si>
  <si>
    <t>水喷淋（雾）喷头</t>
  </si>
  <si>
    <t>1、名称：喷头
2、材质、型号、规格：DN25</t>
  </si>
  <si>
    <t>110</t>
  </si>
  <si>
    <t>水流指示器</t>
  </si>
  <si>
    <t>1、类型：水流指示器
2、规格、压力等级：DN150</t>
  </si>
  <si>
    <t>1、类型：信号阀
2、规格、压力等级：DN150</t>
  </si>
  <si>
    <t>末端试水装置</t>
  </si>
  <si>
    <t>1、类型：末端试水装置
2、规格、压力等级：DN25</t>
  </si>
  <si>
    <t>组</t>
  </si>
  <si>
    <t>157.50</t>
  </si>
  <si>
    <t>1.名称：水灭火控制装置调试 自动喷水灭火系统</t>
  </si>
  <si>
    <t>工程名称:消防报警项目</t>
  </si>
  <si>
    <t>配管</t>
  </si>
  <si>
    <t>1.名称：焊接钢管
2.规格：SC20</t>
  </si>
  <si>
    <t>1331.00</t>
  </si>
  <si>
    <t>配线</t>
  </si>
  <si>
    <t>1.名称：ZBN-RVS-2*2.5mm2</t>
  </si>
  <si>
    <t>611.44</t>
  </si>
  <si>
    <t>1.名称：ZBN-RVVP-2*1.5mm2</t>
  </si>
  <si>
    <t>391.12</t>
  </si>
  <si>
    <t>1.名称：ZBN-RV-2*2.5mm2</t>
  </si>
  <si>
    <t>388.85</t>
  </si>
  <si>
    <t>端子箱</t>
  </si>
  <si>
    <t>1.名称：消防接线端子箱</t>
  </si>
  <si>
    <t>点型探测器</t>
  </si>
  <si>
    <t>1.名称：感烟探测器</t>
  </si>
  <si>
    <t>49</t>
  </si>
  <si>
    <t>1.名称：感温探测器</t>
  </si>
  <si>
    <t>1.名称：可燃气体探测器</t>
  </si>
  <si>
    <t>声光报警器</t>
  </si>
  <si>
    <t>1.名称：声光报警器</t>
  </si>
  <si>
    <t>按钮</t>
  </si>
  <si>
    <t>1.名称：手动报警按钮</t>
  </si>
  <si>
    <t>1.名称：消火栓按钮</t>
  </si>
  <si>
    <t>接线盒</t>
  </si>
  <si>
    <t>1.名称：接线盒</t>
  </si>
  <si>
    <t>78</t>
  </si>
  <si>
    <t>模块（模块箱）</t>
  </si>
  <si>
    <t>1.名称：单输入单输出模块</t>
  </si>
  <si>
    <t>自动报警装置调试</t>
  </si>
  <si>
    <t>1.名称：自动报警系统调试</t>
  </si>
  <si>
    <t>火灾报警系统控制主机</t>
  </si>
  <si>
    <t>1.名称：消防报警主机（含广播主机、电话主机）</t>
  </si>
  <si>
    <t>工程名称:消防水池及泵房</t>
  </si>
  <si>
    <t>挖基坑土方</t>
  </si>
  <si>
    <t>1、挖土方</t>
  </si>
  <si>
    <t>436.36</t>
  </si>
  <si>
    <t>1、回填土</t>
  </si>
  <si>
    <t>335.60</t>
  </si>
  <si>
    <t>余方弃置</t>
  </si>
  <si>
    <t>1、余土外运，运距自行考虑</t>
  </si>
  <si>
    <t>100.76</t>
  </si>
  <si>
    <t>满堂基础</t>
  </si>
  <si>
    <t>1、C25素混凝土基础
2、混凝土模板
3、混凝土泵送费</t>
  </si>
  <si>
    <t>15.99</t>
  </si>
  <si>
    <t>直形墙</t>
  </si>
  <si>
    <t>1、C25混凝土
2、混凝土模板
3、混凝土泵送费</t>
  </si>
  <si>
    <t>4.77</t>
  </si>
  <si>
    <t>现浇构件钢筋</t>
  </si>
  <si>
    <t>1、带肋钢筋HRB400以内 直径(mm) ≤10</t>
  </si>
  <si>
    <t>t</t>
  </si>
  <si>
    <t>0.185</t>
  </si>
  <si>
    <t>水箱</t>
  </si>
  <si>
    <t>1、尺寸：5*5*3.2m</t>
  </si>
  <si>
    <t>座</t>
  </si>
  <si>
    <t>消防泵房</t>
  </si>
  <si>
    <t>1、新建消防泵房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</si>
</sst>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0"/>
      <name val="Arial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14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27" borderId="15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6" fillId="22" borderId="13" applyNumberFormat="0" applyAlignment="0" applyProtection="0">
      <alignment vertical="center"/>
    </xf>
    <xf numFmtId="0" fontId="20" fillId="22" borderId="11" applyNumberFormat="0" applyAlignment="0" applyProtection="0">
      <alignment vertical="center"/>
    </xf>
    <xf numFmtId="0" fontId="22" fillId="33" borderId="16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0" fillId="0" borderId="0" xfId="0" applyBorder="1"/>
    <xf numFmtId="0" fontId="2" fillId="2" borderId="0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3" xfId="0" applyNumberFormat="1" applyFont="1" applyFill="1" applyBorder="1" applyAlignment="1">
      <alignment horizontal="right" vertical="center" shrinkToFit="1"/>
    </xf>
    <xf numFmtId="2" fontId="2" fillId="2" borderId="2" xfId="0" applyNumberFormat="1" applyFont="1" applyFill="1" applyBorder="1" applyAlignment="1">
      <alignment horizontal="right" vertical="center" shrinkToFit="1"/>
    </xf>
    <xf numFmtId="2" fontId="2" fillId="2" borderId="1" xfId="0" applyNumberFormat="1" applyFont="1" applyFill="1" applyBorder="1" applyAlignment="1">
      <alignment horizontal="right" vertical="center" shrinkToFi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2" fillId="2" borderId="0" xfId="0" applyFont="1" applyFill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center" vertical="center" shrinkToFit="1"/>
    </xf>
    <xf numFmtId="2" fontId="2" fillId="2" borderId="6" xfId="0" applyNumberFormat="1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 wrapText="1"/>
    </xf>
    <xf numFmtId="2" fontId="2" fillId="2" borderId="7" xfId="0" applyNumberFormat="1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right" vertical="center" shrinkToFit="1"/>
    </xf>
    <xf numFmtId="0" fontId="0" fillId="0" borderId="2" xfId="0" applyBorder="1"/>
    <xf numFmtId="0" fontId="2" fillId="2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2"/>
  <sheetViews>
    <sheetView tabSelected="1" workbookViewId="0">
      <selection activeCell="A11" sqref="A11:C11"/>
    </sheetView>
  </sheetViews>
  <sheetFormatPr defaultColWidth="9.1047619047619" defaultRowHeight="12.75" outlineLevelCol="2"/>
  <cols>
    <col min="1" max="1" width="7.33333333333333" customWidth="1"/>
    <col min="2" max="2" width="58.3333333333333" customWidth="1"/>
    <col min="3" max="3" width="12.1047619047619" customWidth="1"/>
  </cols>
  <sheetData>
    <row r="1" ht="45" customHeight="1" spans="1:1">
      <c r="A1" s="1" t="s">
        <v>0</v>
      </c>
    </row>
    <row r="2" ht="21.75" customHeight="1" spans="1:3">
      <c r="A2" s="2" t="s">
        <v>1</v>
      </c>
      <c r="B2" s="3"/>
      <c r="C2" s="3"/>
    </row>
    <row r="3" ht="21.75" customHeight="1" spans="1:3">
      <c r="A3" s="8" t="s">
        <v>2</v>
      </c>
      <c r="B3" s="8" t="s">
        <v>3</v>
      </c>
      <c r="C3" s="19" t="s">
        <v>4</v>
      </c>
    </row>
    <row r="4" ht="26.25" customHeight="1" spans="1:3">
      <c r="A4" s="7"/>
      <c r="B4" s="7"/>
      <c r="C4" s="28"/>
    </row>
    <row r="5" ht="21.75" customHeight="1" spans="1:3">
      <c r="A5" s="8" t="s">
        <v>5</v>
      </c>
      <c r="B5" s="9" t="s">
        <v>6</v>
      </c>
      <c r="C5" s="17">
        <v>98052.69</v>
      </c>
    </row>
    <row r="6" ht="21.75" customHeight="1" spans="1:3">
      <c r="A6" s="8" t="s">
        <v>7</v>
      </c>
      <c r="B6" s="9" t="s">
        <v>8</v>
      </c>
      <c r="C6" s="17">
        <v>65944.48</v>
      </c>
    </row>
    <row r="7" ht="21.75" customHeight="1" spans="1:3">
      <c r="A7" s="8" t="s">
        <v>9</v>
      </c>
      <c r="B7" s="9" t="s">
        <v>10</v>
      </c>
      <c r="C7" s="17">
        <v>98797.11</v>
      </c>
    </row>
    <row r="8" ht="21.75" customHeight="1" spans="1:3">
      <c r="A8" s="8" t="s">
        <v>11</v>
      </c>
      <c r="B8" s="9" t="s">
        <v>12</v>
      </c>
      <c r="C8" s="17">
        <v>181705.72</v>
      </c>
    </row>
    <row r="9" ht="21.75" customHeight="1" spans="1:3">
      <c r="A9" s="14" t="s">
        <v>13</v>
      </c>
      <c r="B9" s="15"/>
      <c r="C9" s="17">
        <f>SUM(C5:C8)</f>
        <v>444500</v>
      </c>
    </row>
    <row r="10" ht="7.5" customHeight="1"/>
    <row r="11" ht="22.5" customHeight="1" spans="1:1">
      <c r="A11" s="16"/>
    </row>
    <row r="12" ht="22.5" customHeight="1" spans="1:3">
      <c r="A12" s="16"/>
      <c r="C12" s="29"/>
    </row>
  </sheetData>
  <mergeCells count="8">
    <mergeCell ref="A1:C1"/>
    <mergeCell ref="A2:C2"/>
    <mergeCell ref="A9:B9"/>
    <mergeCell ref="A11:C11"/>
    <mergeCell ref="A12:B12"/>
    <mergeCell ref="A3:A4"/>
    <mergeCell ref="B3:B4"/>
    <mergeCell ref="C3:C4"/>
  </mergeCells>
  <printOptions horizontalCentered="1"/>
  <pageMargins left="0.78740157480315" right="0.393700787401575" top="0.393700787401575" bottom="0.393700787401575" header="0" footer="0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2"/>
  <sheetViews>
    <sheetView topLeftCell="A19" workbookViewId="0">
      <selection activeCell="L26" sqref="L26"/>
    </sheetView>
  </sheetViews>
  <sheetFormatPr defaultColWidth="9.1047619047619" defaultRowHeight="12.75" outlineLevelCol="6"/>
  <cols>
    <col min="1" max="1" width="6.43809523809524" customWidth="1"/>
    <col min="2" max="2" width="17" customWidth="1"/>
    <col min="3" max="3" width="20.552380952381" customWidth="1"/>
    <col min="4" max="4" width="5.43809523809524" customWidth="1"/>
    <col min="5" max="6" width="8" customWidth="1"/>
    <col min="7" max="7" width="13" customWidth="1"/>
  </cols>
  <sheetData>
    <row r="1" ht="45" customHeight="1" spans="1:1">
      <c r="A1" s="1" t="s">
        <v>14</v>
      </c>
    </row>
    <row r="2" ht="22.5" customHeight="1" spans="1:7">
      <c r="A2" s="2" t="s">
        <v>15</v>
      </c>
      <c r="B2" s="3"/>
      <c r="C2" s="3"/>
      <c r="D2" s="2"/>
      <c r="E2" s="3"/>
      <c r="F2" s="4"/>
      <c r="G2" s="3"/>
    </row>
    <row r="3" ht="18.75" customHeight="1" spans="1:7">
      <c r="A3" s="5" t="s">
        <v>2</v>
      </c>
      <c r="B3" s="5" t="s">
        <v>3</v>
      </c>
      <c r="C3" s="5" t="s">
        <v>16</v>
      </c>
      <c r="D3" s="5" t="s">
        <v>17</v>
      </c>
      <c r="E3" s="5" t="s">
        <v>18</v>
      </c>
      <c r="F3" s="26" t="s">
        <v>19</v>
      </c>
      <c r="G3" s="6" t="s">
        <v>20</v>
      </c>
    </row>
    <row r="4" ht="18.75" customHeight="1" spans="1:7">
      <c r="A4" s="7"/>
      <c r="B4" s="7"/>
      <c r="C4" s="7"/>
      <c r="D4" s="7"/>
      <c r="E4" s="7"/>
      <c r="F4" s="26"/>
      <c r="G4" s="6"/>
    </row>
    <row r="5" ht="18.75" customHeight="1" spans="1:7">
      <c r="A5" s="7"/>
      <c r="B5" s="7"/>
      <c r="C5" s="7"/>
      <c r="D5" s="7"/>
      <c r="E5" s="7"/>
      <c r="F5" s="26"/>
      <c r="G5" s="6"/>
    </row>
    <row r="6" ht="28.5" customHeight="1" spans="1:7">
      <c r="A6" s="8" t="s">
        <v>5</v>
      </c>
      <c r="B6" s="9" t="s">
        <v>21</v>
      </c>
      <c r="C6" s="9" t="s">
        <v>22</v>
      </c>
      <c r="D6" s="8" t="s">
        <v>23</v>
      </c>
      <c r="E6" s="10" t="s">
        <v>24</v>
      </c>
      <c r="F6" s="11">
        <v>9.96</v>
      </c>
      <c r="G6" s="17">
        <f>E6*F6</f>
        <v>597.6</v>
      </c>
    </row>
    <row r="7" ht="28.5" customHeight="1" spans="1:7">
      <c r="A7" s="8" t="s">
        <v>7</v>
      </c>
      <c r="B7" s="9" t="s">
        <v>25</v>
      </c>
      <c r="C7" s="9" t="s">
        <v>26</v>
      </c>
      <c r="D7" s="8" t="s">
        <v>23</v>
      </c>
      <c r="E7" s="10" t="s">
        <v>24</v>
      </c>
      <c r="F7" s="13">
        <v>10.09</v>
      </c>
      <c r="G7" s="17">
        <f t="shared" ref="G7:G28" si="0">E7*F7</f>
        <v>605.4</v>
      </c>
    </row>
    <row r="8" ht="73.5" customHeight="1" spans="1:7">
      <c r="A8" s="8" t="s">
        <v>9</v>
      </c>
      <c r="B8" s="9" t="s">
        <v>27</v>
      </c>
      <c r="C8" s="9" t="s">
        <v>28</v>
      </c>
      <c r="D8" s="8" t="s">
        <v>29</v>
      </c>
      <c r="E8" s="10" t="s">
        <v>30</v>
      </c>
      <c r="F8" s="13">
        <v>151.26</v>
      </c>
      <c r="G8" s="17">
        <f t="shared" si="0"/>
        <v>21220.2654</v>
      </c>
    </row>
    <row r="9" ht="73.5" customHeight="1" spans="1:7">
      <c r="A9" s="8" t="s">
        <v>11</v>
      </c>
      <c r="B9" s="9" t="s">
        <v>27</v>
      </c>
      <c r="C9" s="9" t="s">
        <v>31</v>
      </c>
      <c r="D9" s="8" t="s">
        <v>29</v>
      </c>
      <c r="E9" s="10" t="s">
        <v>32</v>
      </c>
      <c r="F9" s="13">
        <v>107.15</v>
      </c>
      <c r="G9" s="17">
        <f t="shared" si="0"/>
        <v>25508.129</v>
      </c>
    </row>
    <row r="10" ht="63" customHeight="1" spans="1:7">
      <c r="A10" s="8" t="s">
        <v>33</v>
      </c>
      <c r="B10" s="9" t="s">
        <v>27</v>
      </c>
      <c r="C10" s="9" t="s">
        <v>34</v>
      </c>
      <c r="D10" s="8" t="s">
        <v>29</v>
      </c>
      <c r="E10" s="10" t="s">
        <v>35</v>
      </c>
      <c r="F10" s="13">
        <v>88.21</v>
      </c>
      <c r="G10" s="17">
        <f t="shared" si="0"/>
        <v>1164.372</v>
      </c>
    </row>
    <row r="11" ht="40.5" customHeight="1" spans="1:7">
      <c r="A11" s="8" t="s">
        <v>36</v>
      </c>
      <c r="B11" s="9" t="s">
        <v>37</v>
      </c>
      <c r="C11" s="9" t="s">
        <v>38</v>
      </c>
      <c r="D11" s="8" t="s">
        <v>39</v>
      </c>
      <c r="E11" s="10" t="s">
        <v>7</v>
      </c>
      <c r="F11" s="13">
        <v>818.3</v>
      </c>
      <c r="G11" s="17">
        <f t="shared" si="0"/>
        <v>1636.6</v>
      </c>
    </row>
    <row r="12" ht="40.5" customHeight="1" spans="1:7">
      <c r="A12" s="8" t="s">
        <v>40</v>
      </c>
      <c r="B12" s="9" t="s">
        <v>37</v>
      </c>
      <c r="C12" s="9" t="s">
        <v>41</v>
      </c>
      <c r="D12" s="8" t="s">
        <v>39</v>
      </c>
      <c r="E12" s="10" t="s">
        <v>7</v>
      </c>
      <c r="F12" s="13">
        <v>630.23</v>
      </c>
      <c r="G12" s="17">
        <f t="shared" si="0"/>
        <v>1260.46</v>
      </c>
    </row>
    <row r="13" ht="40.5" customHeight="1" spans="1:7">
      <c r="A13" s="8" t="s">
        <v>42</v>
      </c>
      <c r="B13" s="9" t="s">
        <v>37</v>
      </c>
      <c r="C13" s="9" t="s">
        <v>43</v>
      </c>
      <c r="D13" s="8" t="s">
        <v>39</v>
      </c>
      <c r="E13" s="10" t="s">
        <v>7</v>
      </c>
      <c r="F13" s="13">
        <v>526.26</v>
      </c>
      <c r="G13" s="17">
        <f t="shared" si="0"/>
        <v>1052.52</v>
      </c>
    </row>
    <row r="14" ht="28.5" customHeight="1" spans="1:7">
      <c r="A14" s="8" t="s">
        <v>44</v>
      </c>
      <c r="B14" s="9" t="s">
        <v>45</v>
      </c>
      <c r="C14" s="9" t="s">
        <v>46</v>
      </c>
      <c r="D14" s="8" t="s">
        <v>39</v>
      </c>
      <c r="E14" s="10" t="s">
        <v>7</v>
      </c>
      <c r="F14" s="13">
        <v>3122.51</v>
      </c>
      <c r="G14" s="17">
        <f t="shared" si="0"/>
        <v>6245.02</v>
      </c>
    </row>
    <row r="15" ht="40.5" customHeight="1" spans="1:7">
      <c r="A15" s="8" t="s">
        <v>47</v>
      </c>
      <c r="B15" s="9" t="s">
        <v>48</v>
      </c>
      <c r="C15" s="9" t="s">
        <v>49</v>
      </c>
      <c r="D15" s="8" t="s">
        <v>50</v>
      </c>
      <c r="E15" s="10" t="s">
        <v>33</v>
      </c>
      <c r="F15" s="13">
        <v>330.45</v>
      </c>
      <c r="G15" s="17">
        <f t="shared" si="0"/>
        <v>1652.25</v>
      </c>
    </row>
    <row r="16" ht="40.5" customHeight="1" spans="1:7">
      <c r="A16" s="8" t="s">
        <v>51</v>
      </c>
      <c r="B16" s="9" t="s">
        <v>48</v>
      </c>
      <c r="C16" s="9" t="s">
        <v>52</v>
      </c>
      <c r="D16" s="8" t="s">
        <v>50</v>
      </c>
      <c r="E16" s="10" t="s">
        <v>11</v>
      </c>
      <c r="F16" s="13">
        <v>967.26</v>
      </c>
      <c r="G16" s="17">
        <f t="shared" si="0"/>
        <v>3869.04</v>
      </c>
    </row>
    <row r="17" ht="40.5" customHeight="1" spans="1:7">
      <c r="A17" s="8" t="s">
        <v>53</v>
      </c>
      <c r="B17" s="9" t="s">
        <v>48</v>
      </c>
      <c r="C17" s="9" t="s">
        <v>54</v>
      </c>
      <c r="D17" s="8" t="s">
        <v>50</v>
      </c>
      <c r="E17" s="10" t="s">
        <v>7</v>
      </c>
      <c r="F17" s="13">
        <v>562.8</v>
      </c>
      <c r="G17" s="17">
        <f t="shared" si="0"/>
        <v>1125.6</v>
      </c>
    </row>
    <row r="18" ht="40.5" customHeight="1" spans="1:7">
      <c r="A18" s="8" t="s">
        <v>55</v>
      </c>
      <c r="B18" s="9" t="s">
        <v>48</v>
      </c>
      <c r="C18" s="9" t="s">
        <v>56</v>
      </c>
      <c r="D18" s="8" t="s">
        <v>50</v>
      </c>
      <c r="E18" s="10" t="s">
        <v>7</v>
      </c>
      <c r="F18" s="13">
        <v>468.3</v>
      </c>
      <c r="G18" s="17">
        <f t="shared" si="0"/>
        <v>936.6</v>
      </c>
    </row>
    <row r="19" ht="40.5" customHeight="1" spans="1:7">
      <c r="A19" s="8" t="s">
        <v>57</v>
      </c>
      <c r="B19" s="9" t="s">
        <v>48</v>
      </c>
      <c r="C19" s="9" t="s">
        <v>58</v>
      </c>
      <c r="D19" s="8" t="s">
        <v>50</v>
      </c>
      <c r="E19" s="10" t="s">
        <v>7</v>
      </c>
      <c r="F19" s="13">
        <v>335.45</v>
      </c>
      <c r="G19" s="17">
        <f t="shared" si="0"/>
        <v>670.9</v>
      </c>
    </row>
    <row r="20" ht="40.5" customHeight="1" spans="1:7">
      <c r="A20" s="19" t="s">
        <v>59</v>
      </c>
      <c r="B20" s="20" t="s">
        <v>48</v>
      </c>
      <c r="C20" s="20" t="s">
        <v>60</v>
      </c>
      <c r="D20" s="19" t="s">
        <v>50</v>
      </c>
      <c r="E20" s="21" t="s">
        <v>7</v>
      </c>
      <c r="F20" s="27">
        <v>325.23</v>
      </c>
      <c r="G20" s="17">
        <f t="shared" si="0"/>
        <v>650.46</v>
      </c>
    </row>
    <row r="21" ht="40.5" customHeight="1" spans="1:7">
      <c r="A21" s="19" t="s">
        <v>61</v>
      </c>
      <c r="B21" s="20" t="s">
        <v>48</v>
      </c>
      <c r="C21" s="20" t="s">
        <v>62</v>
      </c>
      <c r="D21" s="19" t="s">
        <v>50</v>
      </c>
      <c r="E21" s="21" t="s">
        <v>7</v>
      </c>
      <c r="F21" s="27">
        <v>582.45</v>
      </c>
      <c r="G21" s="17">
        <f t="shared" si="0"/>
        <v>1164.9</v>
      </c>
    </row>
    <row r="22" ht="40.5" customHeight="1" spans="1:7">
      <c r="A22" s="22" t="s">
        <v>63</v>
      </c>
      <c r="B22" s="23" t="s">
        <v>48</v>
      </c>
      <c r="C22" s="23" t="s">
        <v>64</v>
      </c>
      <c r="D22" s="22" t="s">
        <v>50</v>
      </c>
      <c r="E22" s="24" t="s">
        <v>5</v>
      </c>
      <c r="F22" s="11">
        <v>554.53</v>
      </c>
      <c r="G22" s="17">
        <f t="shared" si="0"/>
        <v>554.53</v>
      </c>
    </row>
    <row r="23" ht="40.5" customHeight="1" spans="1:7">
      <c r="A23" s="8" t="s">
        <v>65</v>
      </c>
      <c r="B23" s="9" t="s">
        <v>48</v>
      </c>
      <c r="C23" s="9" t="s">
        <v>66</v>
      </c>
      <c r="D23" s="8" t="s">
        <v>50</v>
      </c>
      <c r="E23" s="10" t="s">
        <v>7</v>
      </c>
      <c r="F23" s="13">
        <v>621.56</v>
      </c>
      <c r="G23" s="17">
        <f t="shared" si="0"/>
        <v>1243.12</v>
      </c>
    </row>
    <row r="24" ht="28.5" customHeight="1" spans="1:7">
      <c r="A24" s="8" t="s">
        <v>67</v>
      </c>
      <c r="B24" s="9" t="s">
        <v>68</v>
      </c>
      <c r="C24" s="9" t="s">
        <v>69</v>
      </c>
      <c r="D24" s="8" t="s">
        <v>70</v>
      </c>
      <c r="E24" s="10" t="s">
        <v>53</v>
      </c>
      <c r="F24" s="13">
        <v>678.34</v>
      </c>
      <c r="G24" s="17">
        <f t="shared" si="0"/>
        <v>8140.08</v>
      </c>
    </row>
    <row r="25" ht="28.5" customHeight="1" spans="1:7">
      <c r="A25" s="8" t="s">
        <v>71</v>
      </c>
      <c r="B25" s="9" t="s">
        <v>72</v>
      </c>
      <c r="C25" s="9" t="s">
        <v>73</v>
      </c>
      <c r="D25" s="8" t="s">
        <v>74</v>
      </c>
      <c r="E25" s="10" t="s">
        <v>53</v>
      </c>
      <c r="F25" s="13">
        <v>64.52</v>
      </c>
      <c r="G25" s="17">
        <f t="shared" si="0"/>
        <v>774.24</v>
      </c>
    </row>
    <row r="26" ht="28.5" customHeight="1" spans="1:7">
      <c r="A26" s="8" t="s">
        <v>75</v>
      </c>
      <c r="B26" s="9" t="s">
        <v>76</v>
      </c>
      <c r="C26" s="9" t="s">
        <v>77</v>
      </c>
      <c r="D26" s="8" t="s">
        <v>70</v>
      </c>
      <c r="E26" s="10" t="s">
        <v>5</v>
      </c>
      <c r="F26" s="13">
        <v>12663.67</v>
      </c>
      <c r="G26" s="17">
        <f>E26*F26</f>
        <v>12663.67</v>
      </c>
    </row>
    <row r="27" ht="28.5" customHeight="1" spans="1:7">
      <c r="A27" s="8" t="s">
        <v>78</v>
      </c>
      <c r="B27" s="9" t="s">
        <v>79</v>
      </c>
      <c r="C27" s="9" t="s">
        <v>80</v>
      </c>
      <c r="D27" s="8" t="s">
        <v>81</v>
      </c>
      <c r="E27" s="10" t="s">
        <v>82</v>
      </c>
      <c r="F27" s="13">
        <v>15.45</v>
      </c>
      <c r="G27" s="17">
        <f t="shared" si="0"/>
        <v>1955.97</v>
      </c>
    </row>
    <row r="28" ht="28.5" customHeight="1" spans="1:7">
      <c r="A28" s="8" t="s">
        <v>83</v>
      </c>
      <c r="B28" s="9" t="s">
        <v>84</v>
      </c>
      <c r="C28" s="9" t="s">
        <v>85</v>
      </c>
      <c r="D28" s="8" t="s">
        <v>86</v>
      </c>
      <c r="E28" s="10" t="s">
        <v>53</v>
      </c>
      <c r="F28" s="13">
        <v>280.08</v>
      </c>
      <c r="G28" s="17">
        <f t="shared" si="0"/>
        <v>3360.96</v>
      </c>
    </row>
    <row r="29" ht="22.5" customHeight="1" spans="1:7">
      <c r="A29" s="14" t="s">
        <v>87</v>
      </c>
      <c r="B29" s="15"/>
      <c r="C29" s="15"/>
      <c r="D29" s="15"/>
      <c r="E29" s="15"/>
      <c r="F29" s="15"/>
      <c r="G29" s="17">
        <f>SUM(G6:G28)</f>
        <v>98052.6864</v>
      </c>
    </row>
    <row r="30" ht="7.5" customHeight="1"/>
    <row r="31" ht="22.5" customHeight="1" spans="1:1">
      <c r="A31" s="16"/>
    </row>
    <row r="32" ht="22.5" customHeight="1" spans="1:1">
      <c r="A32" s="16"/>
    </row>
  </sheetData>
  <mergeCells count="14">
    <mergeCell ref="A1:G1"/>
    <mergeCell ref="A2:C2"/>
    <mergeCell ref="D2:E2"/>
    <mergeCell ref="F2:G2"/>
    <mergeCell ref="A29:F29"/>
    <mergeCell ref="A31:G31"/>
    <mergeCell ref="A32:G32"/>
    <mergeCell ref="A3:A5"/>
    <mergeCell ref="B3:B5"/>
    <mergeCell ref="C3:C5"/>
    <mergeCell ref="D3:D5"/>
    <mergeCell ref="E3:E5"/>
    <mergeCell ref="F3:F5"/>
    <mergeCell ref="G3:G5"/>
  </mergeCells>
  <printOptions horizontalCentered="1"/>
  <pageMargins left="0.78740157480315" right="0.393700787401575" top="0.393700787401575" bottom="0.393700787401575" header="0" footer="0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5"/>
  <sheetViews>
    <sheetView workbookViewId="0">
      <selection activeCell="J8" sqref="J8"/>
    </sheetView>
  </sheetViews>
  <sheetFormatPr defaultColWidth="9.1047619047619" defaultRowHeight="12.75" outlineLevelCol="6"/>
  <cols>
    <col min="1" max="1" width="6.1047619047619" customWidth="1"/>
    <col min="2" max="2" width="17" customWidth="1"/>
    <col min="3" max="3" width="20.552380952381" customWidth="1"/>
    <col min="4" max="4" width="5.43809523809524" customWidth="1"/>
    <col min="5" max="6" width="8" customWidth="1"/>
    <col min="7" max="7" width="13" customWidth="1"/>
  </cols>
  <sheetData>
    <row r="1" ht="45" customHeight="1" spans="1:1">
      <c r="A1" s="1" t="s">
        <v>14</v>
      </c>
    </row>
    <row r="2" ht="22.5" customHeight="1" spans="1:7">
      <c r="A2" s="2" t="s">
        <v>88</v>
      </c>
      <c r="B2" s="3"/>
      <c r="C2" s="3"/>
      <c r="D2" s="2"/>
      <c r="E2" s="3"/>
      <c r="F2" s="4"/>
      <c r="G2" s="3"/>
    </row>
    <row r="3" ht="18.75" customHeight="1" spans="1:7">
      <c r="A3" s="5" t="s">
        <v>2</v>
      </c>
      <c r="B3" s="5" t="s">
        <v>3</v>
      </c>
      <c r="C3" s="5" t="s">
        <v>16</v>
      </c>
      <c r="D3" s="5" t="s">
        <v>17</v>
      </c>
      <c r="E3" s="5" t="s">
        <v>18</v>
      </c>
      <c r="F3" s="6" t="s">
        <v>19</v>
      </c>
      <c r="G3" s="6" t="s">
        <v>20</v>
      </c>
    </row>
    <row r="4" ht="18.75" customHeight="1" spans="1:7">
      <c r="A4" s="7"/>
      <c r="B4" s="7"/>
      <c r="C4" s="7"/>
      <c r="D4" s="7"/>
      <c r="E4" s="7"/>
      <c r="F4" s="6"/>
      <c r="G4" s="6"/>
    </row>
    <row r="5" ht="18.75" customHeight="1" spans="1:7">
      <c r="A5" s="7"/>
      <c r="B5" s="7"/>
      <c r="C5" s="7"/>
      <c r="D5" s="7"/>
      <c r="E5" s="7"/>
      <c r="F5" s="6"/>
      <c r="G5" s="6"/>
    </row>
    <row r="6" ht="63" customHeight="1" spans="1:7">
      <c r="A6" s="8" t="s">
        <v>5</v>
      </c>
      <c r="B6" s="9" t="s">
        <v>89</v>
      </c>
      <c r="C6" s="9" t="s">
        <v>90</v>
      </c>
      <c r="D6" s="8" t="s">
        <v>29</v>
      </c>
      <c r="E6" s="10" t="s">
        <v>91</v>
      </c>
      <c r="F6" s="11">
        <v>151.26</v>
      </c>
      <c r="G6" s="17">
        <f>E6*F6</f>
        <v>18151.2</v>
      </c>
    </row>
    <row r="7" ht="73.5" customHeight="1" spans="1:7">
      <c r="A7" s="8" t="s">
        <v>7</v>
      </c>
      <c r="B7" s="9" t="s">
        <v>89</v>
      </c>
      <c r="C7" s="9" t="s">
        <v>92</v>
      </c>
      <c r="D7" s="8" t="s">
        <v>29</v>
      </c>
      <c r="E7" s="10" t="s">
        <v>93</v>
      </c>
      <c r="F7" s="13">
        <v>136.79</v>
      </c>
      <c r="G7" s="17">
        <f t="shared" ref="G7:G21" si="0">E7*F7</f>
        <v>2599.01</v>
      </c>
    </row>
    <row r="8" ht="73.5" customHeight="1" spans="1:7">
      <c r="A8" s="8" t="s">
        <v>9</v>
      </c>
      <c r="B8" s="9" t="s">
        <v>89</v>
      </c>
      <c r="C8" s="9" t="s">
        <v>94</v>
      </c>
      <c r="D8" s="8" t="s">
        <v>29</v>
      </c>
      <c r="E8" s="10" t="s">
        <v>95</v>
      </c>
      <c r="F8" s="13">
        <v>192.86</v>
      </c>
      <c r="G8" s="17">
        <f t="shared" si="0"/>
        <v>2052.0304</v>
      </c>
    </row>
    <row r="9" ht="73.5" customHeight="1" spans="1:7">
      <c r="A9" s="8" t="s">
        <v>11</v>
      </c>
      <c r="B9" s="9" t="s">
        <v>89</v>
      </c>
      <c r="C9" s="9" t="s">
        <v>96</v>
      </c>
      <c r="D9" s="8" t="s">
        <v>29</v>
      </c>
      <c r="E9" s="10" t="s">
        <v>97</v>
      </c>
      <c r="F9" s="13">
        <v>125.35</v>
      </c>
      <c r="G9" s="17">
        <f t="shared" si="0"/>
        <v>5734.7625</v>
      </c>
    </row>
    <row r="10" ht="63" customHeight="1" spans="1:7">
      <c r="A10" s="8" t="s">
        <v>33</v>
      </c>
      <c r="B10" s="9" t="s">
        <v>89</v>
      </c>
      <c r="C10" s="9" t="s">
        <v>98</v>
      </c>
      <c r="D10" s="8" t="s">
        <v>29</v>
      </c>
      <c r="E10" s="10" t="s">
        <v>99</v>
      </c>
      <c r="F10" s="13">
        <v>99.87</v>
      </c>
      <c r="G10" s="17">
        <f t="shared" si="0"/>
        <v>12000.3792</v>
      </c>
    </row>
    <row r="11" ht="63" customHeight="1" spans="1:7">
      <c r="A11" s="8" t="s">
        <v>36</v>
      </c>
      <c r="B11" s="9" t="s">
        <v>89</v>
      </c>
      <c r="C11" s="9" t="s">
        <v>100</v>
      </c>
      <c r="D11" s="8" t="s">
        <v>29</v>
      </c>
      <c r="E11" s="10" t="s">
        <v>101</v>
      </c>
      <c r="F11" s="13">
        <v>89.12</v>
      </c>
      <c r="G11" s="17">
        <f t="shared" si="0"/>
        <v>1345.712</v>
      </c>
    </row>
    <row r="12" ht="63" customHeight="1" spans="1:7">
      <c r="A12" s="8" t="s">
        <v>40</v>
      </c>
      <c r="B12" s="9" t="s">
        <v>89</v>
      </c>
      <c r="C12" s="9" t="s">
        <v>102</v>
      </c>
      <c r="D12" s="8" t="s">
        <v>29</v>
      </c>
      <c r="E12" s="10" t="s">
        <v>103</v>
      </c>
      <c r="F12" s="13">
        <v>74.5</v>
      </c>
      <c r="G12" s="17">
        <f t="shared" si="0"/>
        <v>1954.135</v>
      </c>
    </row>
    <row r="13" ht="63" customHeight="1" spans="1:7">
      <c r="A13" s="8" t="s">
        <v>42</v>
      </c>
      <c r="B13" s="9" t="s">
        <v>89</v>
      </c>
      <c r="C13" s="9" t="s">
        <v>104</v>
      </c>
      <c r="D13" s="8" t="s">
        <v>29</v>
      </c>
      <c r="E13" s="10" t="s">
        <v>105</v>
      </c>
      <c r="F13" s="13">
        <v>65.64</v>
      </c>
      <c r="G13" s="17">
        <f t="shared" si="0"/>
        <v>571.7244</v>
      </c>
    </row>
    <row r="14" ht="63" customHeight="1" spans="1:7">
      <c r="A14" s="8" t="s">
        <v>44</v>
      </c>
      <c r="B14" s="9" t="s">
        <v>89</v>
      </c>
      <c r="C14" s="9" t="s">
        <v>106</v>
      </c>
      <c r="D14" s="8" t="s">
        <v>29</v>
      </c>
      <c r="E14" s="10" t="s">
        <v>107</v>
      </c>
      <c r="F14" s="13">
        <v>50.67</v>
      </c>
      <c r="G14" s="18">
        <f t="shared" si="0"/>
        <v>5863.0257</v>
      </c>
    </row>
    <row r="15" ht="63" customHeight="1" spans="1:7">
      <c r="A15" s="19" t="s">
        <v>47</v>
      </c>
      <c r="B15" s="20" t="s">
        <v>89</v>
      </c>
      <c r="C15" s="20" t="s">
        <v>108</v>
      </c>
      <c r="D15" s="19" t="s">
        <v>29</v>
      </c>
      <c r="E15" s="21" t="s">
        <v>109</v>
      </c>
      <c r="F15" s="12">
        <v>41.35</v>
      </c>
      <c r="G15" s="17">
        <f t="shared" si="0"/>
        <v>7483.1095</v>
      </c>
    </row>
    <row r="16" ht="40.5" customHeight="1" spans="1:7">
      <c r="A16" s="19" t="s">
        <v>51</v>
      </c>
      <c r="B16" s="20" t="s">
        <v>110</v>
      </c>
      <c r="C16" s="20" t="s">
        <v>111</v>
      </c>
      <c r="D16" s="19" t="s">
        <v>50</v>
      </c>
      <c r="E16" s="21" t="s">
        <v>112</v>
      </c>
      <c r="F16" s="12">
        <v>34.73</v>
      </c>
      <c r="G16" s="17">
        <f t="shared" si="0"/>
        <v>3820.3</v>
      </c>
    </row>
    <row r="17" ht="40.5" customHeight="1" spans="1:7">
      <c r="A17" s="22" t="s">
        <v>53</v>
      </c>
      <c r="B17" s="23" t="s">
        <v>113</v>
      </c>
      <c r="C17" s="23" t="s">
        <v>114</v>
      </c>
      <c r="D17" s="22" t="s">
        <v>50</v>
      </c>
      <c r="E17" s="24" t="s">
        <v>5</v>
      </c>
      <c r="F17" s="11">
        <v>622.15</v>
      </c>
      <c r="G17" s="25">
        <f t="shared" si="0"/>
        <v>622.15</v>
      </c>
    </row>
    <row r="18" ht="40.5" customHeight="1" spans="1:7">
      <c r="A18" s="8" t="s">
        <v>55</v>
      </c>
      <c r="B18" s="9" t="s">
        <v>48</v>
      </c>
      <c r="C18" s="9" t="s">
        <v>115</v>
      </c>
      <c r="D18" s="8" t="s">
        <v>50</v>
      </c>
      <c r="E18" s="10" t="s">
        <v>5</v>
      </c>
      <c r="F18" s="13">
        <v>535.66</v>
      </c>
      <c r="G18" s="17">
        <f t="shared" si="0"/>
        <v>535.66</v>
      </c>
    </row>
    <row r="19" ht="28.5" customHeight="1" spans="1:7">
      <c r="A19" s="8" t="s">
        <v>57</v>
      </c>
      <c r="B19" s="9" t="s">
        <v>116</v>
      </c>
      <c r="C19" s="9" t="s">
        <v>117</v>
      </c>
      <c r="D19" s="8" t="s">
        <v>118</v>
      </c>
      <c r="E19" s="10" t="s">
        <v>5</v>
      </c>
      <c r="F19" s="13">
        <v>424.34</v>
      </c>
      <c r="G19" s="17">
        <f t="shared" si="0"/>
        <v>424.34</v>
      </c>
    </row>
    <row r="20" ht="28.5" customHeight="1" spans="1:7">
      <c r="A20" s="8" t="s">
        <v>59</v>
      </c>
      <c r="B20" s="9" t="s">
        <v>79</v>
      </c>
      <c r="C20" s="9" t="s">
        <v>80</v>
      </c>
      <c r="D20" s="8" t="s">
        <v>81</v>
      </c>
      <c r="E20" s="10" t="s">
        <v>119</v>
      </c>
      <c r="F20" s="13">
        <v>15.25</v>
      </c>
      <c r="G20" s="17">
        <f t="shared" si="0"/>
        <v>2401.875</v>
      </c>
    </row>
    <row r="21" ht="28.5" customHeight="1" spans="1:7">
      <c r="A21" s="8" t="s">
        <v>61</v>
      </c>
      <c r="B21" s="9" t="s">
        <v>84</v>
      </c>
      <c r="C21" s="9" t="s">
        <v>120</v>
      </c>
      <c r="D21" s="8" t="s">
        <v>86</v>
      </c>
      <c r="E21" s="10" t="s">
        <v>5</v>
      </c>
      <c r="F21" s="13">
        <v>385.07</v>
      </c>
      <c r="G21" s="17">
        <f t="shared" si="0"/>
        <v>385.07</v>
      </c>
    </row>
    <row r="22" ht="22.5" customHeight="1" spans="1:7">
      <c r="A22" s="14" t="s">
        <v>87</v>
      </c>
      <c r="B22" s="15"/>
      <c r="C22" s="15"/>
      <c r="D22" s="15"/>
      <c r="E22" s="15"/>
      <c r="F22" s="15"/>
      <c r="G22" s="17">
        <f>SUM(G6:G21)</f>
        <v>65944.4837</v>
      </c>
    </row>
    <row r="23" ht="7.5" customHeight="1"/>
    <row r="24" ht="22.5" customHeight="1" spans="1:1">
      <c r="A24" s="16"/>
    </row>
    <row r="25" ht="22.5" customHeight="1" spans="1:1">
      <c r="A25" s="16"/>
    </row>
  </sheetData>
  <mergeCells count="14">
    <mergeCell ref="A1:G1"/>
    <mergeCell ref="A2:C2"/>
    <mergeCell ref="D2:E2"/>
    <mergeCell ref="F2:G2"/>
    <mergeCell ref="A22:F22"/>
    <mergeCell ref="A24:G24"/>
    <mergeCell ref="A25:G25"/>
    <mergeCell ref="A3:A5"/>
    <mergeCell ref="B3:B5"/>
    <mergeCell ref="C3:C5"/>
    <mergeCell ref="D3:D5"/>
    <mergeCell ref="E3:E5"/>
    <mergeCell ref="F3:F5"/>
    <mergeCell ref="G3:G5"/>
  </mergeCells>
  <printOptions horizontalCentered="1"/>
  <pageMargins left="0.78740157480315" right="0.393700787401575" top="0.393700787401575" bottom="0.393700787401575" header="0" footer="0"/>
  <pageSetup paperSize="9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workbookViewId="0">
      <selection activeCell="I23" sqref="I23"/>
    </sheetView>
  </sheetViews>
  <sheetFormatPr defaultColWidth="9.1047619047619" defaultRowHeight="12.75" outlineLevelCol="6"/>
  <cols>
    <col min="1" max="1" width="7.43809523809524" customWidth="1"/>
    <col min="2" max="2" width="17" customWidth="1"/>
    <col min="3" max="3" width="20.552380952381" customWidth="1"/>
    <col min="4" max="4" width="5.43809523809524" customWidth="1"/>
    <col min="5" max="6" width="8" customWidth="1"/>
    <col min="7" max="7" width="13" customWidth="1"/>
  </cols>
  <sheetData>
    <row r="1" ht="45" customHeight="1" spans="1:1">
      <c r="A1" s="1" t="s">
        <v>14</v>
      </c>
    </row>
    <row r="2" ht="22.5" customHeight="1" spans="1:7">
      <c r="A2" s="2" t="s">
        <v>121</v>
      </c>
      <c r="B2" s="3"/>
      <c r="C2" s="3"/>
      <c r="D2" s="2"/>
      <c r="E2" s="3"/>
      <c r="F2" s="4"/>
      <c r="G2" s="3"/>
    </row>
    <row r="3" ht="18.75" customHeight="1" spans="1:7">
      <c r="A3" s="5" t="s">
        <v>2</v>
      </c>
      <c r="B3" s="5" t="s">
        <v>3</v>
      </c>
      <c r="C3" s="5" t="s">
        <v>16</v>
      </c>
      <c r="D3" s="5" t="s">
        <v>17</v>
      </c>
      <c r="E3" s="5" t="s">
        <v>18</v>
      </c>
      <c r="F3" s="6" t="s">
        <v>19</v>
      </c>
      <c r="G3" s="6" t="s">
        <v>20</v>
      </c>
    </row>
    <row r="4" ht="18.75" customHeight="1" spans="1:7">
      <c r="A4" s="7"/>
      <c r="B4" s="7"/>
      <c r="C4" s="7"/>
      <c r="D4" s="7"/>
      <c r="E4" s="7"/>
      <c r="F4" s="6"/>
      <c r="G4" s="6"/>
    </row>
    <row r="5" ht="18.75" customHeight="1" spans="1:7">
      <c r="A5" s="7"/>
      <c r="B5" s="7"/>
      <c r="C5" s="7"/>
      <c r="D5" s="7"/>
      <c r="E5" s="7"/>
      <c r="F5" s="6"/>
      <c r="G5" s="6"/>
    </row>
    <row r="6" ht="28.5" customHeight="1" spans="1:7">
      <c r="A6" s="8" t="s">
        <v>5</v>
      </c>
      <c r="B6" s="9" t="s">
        <v>122</v>
      </c>
      <c r="C6" s="9" t="s">
        <v>123</v>
      </c>
      <c r="D6" s="8" t="s">
        <v>29</v>
      </c>
      <c r="E6" s="10" t="s">
        <v>124</v>
      </c>
      <c r="F6" s="11">
        <f>1.1*22.98</f>
        <v>25.278</v>
      </c>
      <c r="G6" s="12">
        <f>E6*F6</f>
        <v>33645.018</v>
      </c>
    </row>
    <row r="7" ht="28.5" customHeight="1" spans="1:7">
      <c r="A7" s="8" t="s">
        <v>7</v>
      </c>
      <c r="B7" s="9" t="s">
        <v>125</v>
      </c>
      <c r="C7" s="9" t="s">
        <v>126</v>
      </c>
      <c r="D7" s="8" t="s">
        <v>29</v>
      </c>
      <c r="E7" s="10" t="s">
        <v>127</v>
      </c>
      <c r="F7" s="13">
        <v>3.92</v>
      </c>
      <c r="G7" s="12">
        <f t="shared" ref="G7:G20" si="0">E7*F7</f>
        <v>2396.8448</v>
      </c>
    </row>
    <row r="8" ht="28.5" customHeight="1" spans="1:7">
      <c r="A8" s="8" t="s">
        <v>9</v>
      </c>
      <c r="B8" s="9" t="s">
        <v>125</v>
      </c>
      <c r="C8" s="9" t="s">
        <v>128</v>
      </c>
      <c r="D8" s="8" t="s">
        <v>29</v>
      </c>
      <c r="E8" s="10" t="s">
        <v>129</v>
      </c>
      <c r="F8" s="13">
        <v>3.56</v>
      </c>
      <c r="G8" s="12">
        <f t="shared" si="0"/>
        <v>1392.3872</v>
      </c>
    </row>
    <row r="9" ht="22.5" customHeight="1" spans="1:7">
      <c r="A9" s="8" t="s">
        <v>11</v>
      </c>
      <c r="B9" s="9" t="s">
        <v>125</v>
      </c>
      <c r="C9" s="9" t="s">
        <v>130</v>
      </c>
      <c r="D9" s="8" t="s">
        <v>29</v>
      </c>
      <c r="E9" s="10" t="s">
        <v>131</v>
      </c>
      <c r="F9" s="13">
        <v>4.16</v>
      </c>
      <c r="G9" s="12">
        <f t="shared" si="0"/>
        <v>1617.616</v>
      </c>
    </row>
    <row r="10" ht="22.5" customHeight="1" spans="1:7">
      <c r="A10" s="8" t="s">
        <v>33</v>
      </c>
      <c r="B10" s="9" t="s">
        <v>132</v>
      </c>
      <c r="C10" s="9" t="s">
        <v>133</v>
      </c>
      <c r="D10" s="8" t="s">
        <v>39</v>
      </c>
      <c r="E10" s="10" t="s">
        <v>5</v>
      </c>
      <c r="F10" s="13">
        <v>209.25</v>
      </c>
      <c r="G10" s="12">
        <f t="shared" si="0"/>
        <v>209.25</v>
      </c>
    </row>
    <row r="11" ht="22.5" customHeight="1" spans="1:7">
      <c r="A11" s="8" t="s">
        <v>36</v>
      </c>
      <c r="B11" s="9" t="s">
        <v>134</v>
      </c>
      <c r="C11" s="9" t="s">
        <v>135</v>
      </c>
      <c r="D11" s="8" t="s">
        <v>50</v>
      </c>
      <c r="E11" s="10" t="s">
        <v>136</v>
      </c>
      <c r="F11" s="13">
        <v>106.56</v>
      </c>
      <c r="G11" s="12">
        <f t="shared" si="0"/>
        <v>5221.44</v>
      </c>
    </row>
    <row r="12" ht="22.5" customHeight="1" spans="1:7">
      <c r="A12" s="8" t="s">
        <v>40</v>
      </c>
      <c r="B12" s="9" t="s">
        <v>134</v>
      </c>
      <c r="C12" s="9" t="s">
        <v>137</v>
      </c>
      <c r="D12" s="8" t="s">
        <v>50</v>
      </c>
      <c r="E12" s="10" t="s">
        <v>7</v>
      </c>
      <c r="F12" s="13">
        <v>104.35</v>
      </c>
      <c r="G12" s="12">
        <f t="shared" si="0"/>
        <v>208.7</v>
      </c>
    </row>
    <row r="13" ht="22.5" customHeight="1" spans="1:7">
      <c r="A13" s="8" t="s">
        <v>42</v>
      </c>
      <c r="B13" s="9" t="s">
        <v>134</v>
      </c>
      <c r="C13" s="9" t="s">
        <v>138</v>
      </c>
      <c r="D13" s="8" t="s">
        <v>50</v>
      </c>
      <c r="E13" s="10" t="s">
        <v>5</v>
      </c>
      <c r="F13" s="13">
        <v>605.1</v>
      </c>
      <c r="G13" s="12">
        <f t="shared" si="0"/>
        <v>605.1</v>
      </c>
    </row>
    <row r="14" ht="22.5" customHeight="1" spans="1:7">
      <c r="A14" s="8" t="s">
        <v>44</v>
      </c>
      <c r="B14" s="9" t="s">
        <v>139</v>
      </c>
      <c r="C14" s="9" t="s">
        <v>140</v>
      </c>
      <c r="D14" s="8" t="s">
        <v>50</v>
      </c>
      <c r="E14" s="10" t="s">
        <v>40</v>
      </c>
      <c r="F14" s="13">
        <v>171.53</v>
      </c>
      <c r="G14" s="12">
        <f t="shared" si="0"/>
        <v>1200.71</v>
      </c>
    </row>
    <row r="15" ht="22.5" customHeight="1" spans="1:7">
      <c r="A15" s="8" t="s">
        <v>47</v>
      </c>
      <c r="B15" s="9" t="s">
        <v>141</v>
      </c>
      <c r="C15" s="9" t="s">
        <v>142</v>
      </c>
      <c r="D15" s="8" t="s">
        <v>50</v>
      </c>
      <c r="E15" s="10" t="s">
        <v>40</v>
      </c>
      <c r="F15" s="13">
        <v>143.45</v>
      </c>
      <c r="G15" s="12">
        <f t="shared" si="0"/>
        <v>1004.15</v>
      </c>
    </row>
    <row r="16" ht="22.5" customHeight="1" spans="1:7">
      <c r="A16" s="8" t="s">
        <v>51</v>
      </c>
      <c r="B16" s="9" t="s">
        <v>141</v>
      </c>
      <c r="C16" s="9" t="s">
        <v>143</v>
      </c>
      <c r="D16" s="8" t="s">
        <v>50</v>
      </c>
      <c r="E16" s="10" t="s">
        <v>53</v>
      </c>
      <c r="F16" s="13">
        <v>123.45</v>
      </c>
      <c r="G16" s="12">
        <f t="shared" si="0"/>
        <v>1481.4</v>
      </c>
    </row>
    <row r="17" ht="22.5" customHeight="1" spans="1:7">
      <c r="A17" s="8" t="s">
        <v>53</v>
      </c>
      <c r="B17" s="9" t="s">
        <v>144</v>
      </c>
      <c r="C17" s="9" t="s">
        <v>145</v>
      </c>
      <c r="D17" s="8" t="s">
        <v>50</v>
      </c>
      <c r="E17" s="10" t="s">
        <v>146</v>
      </c>
      <c r="F17" s="13">
        <v>10.15</v>
      </c>
      <c r="G17" s="12">
        <f t="shared" si="0"/>
        <v>791.7</v>
      </c>
    </row>
    <row r="18" ht="28.5" customHeight="1" spans="1:7">
      <c r="A18" s="8" t="s">
        <v>55</v>
      </c>
      <c r="B18" s="9" t="s">
        <v>147</v>
      </c>
      <c r="C18" s="9" t="s">
        <v>148</v>
      </c>
      <c r="D18" s="8" t="s">
        <v>50</v>
      </c>
      <c r="E18" s="10" t="s">
        <v>42</v>
      </c>
      <c r="F18" s="13">
        <v>478.35</v>
      </c>
      <c r="G18" s="12">
        <f t="shared" si="0"/>
        <v>3826.8</v>
      </c>
    </row>
    <row r="19" ht="28.5" customHeight="1" spans="1:7">
      <c r="A19" s="8" t="s">
        <v>57</v>
      </c>
      <c r="B19" s="9" t="s">
        <v>149</v>
      </c>
      <c r="C19" s="9" t="s">
        <v>150</v>
      </c>
      <c r="D19" s="8" t="s">
        <v>86</v>
      </c>
      <c r="E19" s="10" t="s">
        <v>5</v>
      </c>
      <c r="F19" s="13">
        <v>6052.45</v>
      </c>
      <c r="G19" s="12">
        <f t="shared" si="0"/>
        <v>6052.45</v>
      </c>
    </row>
    <row r="20" ht="28.5" customHeight="1" spans="1:7">
      <c r="A20" s="8" t="s">
        <v>59</v>
      </c>
      <c r="B20" s="9" t="s">
        <v>151</v>
      </c>
      <c r="C20" s="9" t="s">
        <v>152</v>
      </c>
      <c r="D20" s="8" t="s">
        <v>39</v>
      </c>
      <c r="E20" s="10" t="s">
        <v>5</v>
      </c>
      <c r="F20" s="13">
        <v>39143.54</v>
      </c>
      <c r="G20" s="12">
        <f t="shared" si="0"/>
        <v>39143.54</v>
      </c>
    </row>
    <row r="21" ht="22.5" customHeight="1" spans="1:7">
      <c r="A21" s="14" t="s">
        <v>87</v>
      </c>
      <c r="B21" s="15"/>
      <c r="C21" s="15"/>
      <c r="D21" s="15"/>
      <c r="E21" s="15"/>
      <c r="F21" s="15"/>
      <c r="G21" s="12">
        <f>SUM(G6:G20)</f>
        <v>98797.106</v>
      </c>
    </row>
    <row r="22" ht="7.5" customHeight="1"/>
    <row r="23" ht="22.5" customHeight="1" spans="1:1">
      <c r="A23" s="16"/>
    </row>
    <row r="24" ht="22.5" customHeight="1" spans="1:1">
      <c r="A24" s="16"/>
    </row>
  </sheetData>
  <mergeCells count="14">
    <mergeCell ref="A1:G1"/>
    <mergeCell ref="A2:C2"/>
    <mergeCell ref="D2:E2"/>
    <mergeCell ref="F2:G2"/>
    <mergeCell ref="A21:F21"/>
    <mergeCell ref="A23:G23"/>
    <mergeCell ref="A24:G24"/>
    <mergeCell ref="A3:A5"/>
    <mergeCell ref="B3:B5"/>
    <mergeCell ref="C3:C5"/>
    <mergeCell ref="D3:D5"/>
    <mergeCell ref="E3:E5"/>
    <mergeCell ref="F3:F5"/>
    <mergeCell ref="G3:G5"/>
  </mergeCells>
  <printOptions horizontalCentered="1"/>
  <pageMargins left="0.78740157480315" right="0.393700787401575" top="0.393700787401575" bottom="0.393700787401575" header="0" footer="0"/>
  <pageSetup paperSize="9" fitToHeight="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workbookViewId="0">
      <selection activeCell="K12" sqref="K12"/>
    </sheetView>
  </sheetViews>
  <sheetFormatPr defaultColWidth="9.1047619047619" defaultRowHeight="12.75" outlineLevelCol="6"/>
  <cols>
    <col min="1" max="1" width="6.66666666666667" customWidth="1"/>
    <col min="2" max="2" width="17" customWidth="1"/>
    <col min="3" max="3" width="20.552380952381" customWidth="1"/>
    <col min="4" max="4" width="5.43809523809524" customWidth="1"/>
    <col min="5" max="6" width="8" customWidth="1"/>
    <col min="7" max="7" width="13" customWidth="1"/>
  </cols>
  <sheetData>
    <row r="1" ht="45" customHeight="1" spans="1:1">
      <c r="A1" s="1" t="s">
        <v>14</v>
      </c>
    </row>
    <row r="2" ht="22.5" customHeight="1" spans="1:7">
      <c r="A2" s="2" t="s">
        <v>153</v>
      </c>
      <c r="B2" s="3"/>
      <c r="C2" s="3"/>
      <c r="D2" s="2"/>
      <c r="E2" s="3"/>
      <c r="F2" s="4"/>
      <c r="G2" s="3"/>
    </row>
    <row r="3" ht="18.75" customHeight="1" spans="1:7">
      <c r="A3" s="5" t="s">
        <v>2</v>
      </c>
      <c r="B3" s="5" t="s">
        <v>3</v>
      </c>
      <c r="C3" s="5" t="s">
        <v>16</v>
      </c>
      <c r="D3" s="5" t="s">
        <v>17</v>
      </c>
      <c r="E3" s="5" t="s">
        <v>18</v>
      </c>
      <c r="F3" s="6" t="s">
        <v>19</v>
      </c>
      <c r="G3" s="6" t="s">
        <v>20</v>
      </c>
    </row>
    <row r="4" ht="18.75" customHeight="1" spans="1:7">
      <c r="A4" s="7"/>
      <c r="B4" s="7"/>
      <c r="C4" s="7"/>
      <c r="D4" s="7"/>
      <c r="E4" s="7"/>
      <c r="F4" s="6"/>
      <c r="G4" s="6"/>
    </row>
    <row r="5" ht="18.75" customHeight="1" spans="1:7">
      <c r="A5" s="7"/>
      <c r="B5" s="7"/>
      <c r="C5" s="7"/>
      <c r="D5" s="7"/>
      <c r="E5" s="7"/>
      <c r="F5" s="6"/>
      <c r="G5" s="6"/>
    </row>
    <row r="6" ht="22.5" customHeight="1" spans="1:7">
      <c r="A6" s="8" t="s">
        <v>5</v>
      </c>
      <c r="B6" s="9" t="s">
        <v>154</v>
      </c>
      <c r="C6" s="9" t="s">
        <v>155</v>
      </c>
      <c r="D6" s="8" t="s">
        <v>23</v>
      </c>
      <c r="E6" s="10" t="s">
        <v>156</v>
      </c>
      <c r="F6" s="11">
        <v>9.95</v>
      </c>
      <c r="G6" s="12">
        <f>E6*F6</f>
        <v>4341.782</v>
      </c>
    </row>
    <row r="7" ht="22.5" customHeight="1" spans="1:7">
      <c r="A7" s="8" t="s">
        <v>7</v>
      </c>
      <c r="B7" s="9" t="s">
        <v>25</v>
      </c>
      <c r="C7" s="9" t="s">
        <v>157</v>
      </c>
      <c r="D7" s="8" t="s">
        <v>23</v>
      </c>
      <c r="E7" s="10" t="s">
        <v>158</v>
      </c>
      <c r="F7" s="13">
        <v>10.39</v>
      </c>
      <c r="G7" s="12">
        <f t="shared" ref="G7:G13" si="0">E7*F7</f>
        <v>3486.884</v>
      </c>
    </row>
    <row r="8" ht="28.5" customHeight="1" spans="1:7">
      <c r="A8" s="8" t="s">
        <v>9</v>
      </c>
      <c r="B8" s="9" t="s">
        <v>159</v>
      </c>
      <c r="C8" s="9" t="s">
        <v>160</v>
      </c>
      <c r="D8" s="8" t="s">
        <v>23</v>
      </c>
      <c r="E8" s="10" t="s">
        <v>161</v>
      </c>
      <c r="F8" s="13">
        <v>15.32</v>
      </c>
      <c r="G8" s="12">
        <f t="shared" si="0"/>
        <v>1543.6432</v>
      </c>
    </row>
    <row r="9" ht="40.5" customHeight="1" spans="1:7">
      <c r="A9" s="8" t="s">
        <v>11</v>
      </c>
      <c r="B9" s="9" t="s">
        <v>162</v>
      </c>
      <c r="C9" s="9" t="s">
        <v>163</v>
      </c>
      <c r="D9" s="8" t="s">
        <v>23</v>
      </c>
      <c r="E9" s="10" t="s">
        <v>164</v>
      </c>
      <c r="F9" s="13">
        <v>785.09</v>
      </c>
      <c r="G9" s="12">
        <f t="shared" si="0"/>
        <v>12553.5891</v>
      </c>
    </row>
    <row r="10" ht="40.5" customHeight="1" spans="1:7">
      <c r="A10" s="8" t="s">
        <v>33</v>
      </c>
      <c r="B10" s="9" t="s">
        <v>165</v>
      </c>
      <c r="C10" s="9" t="s">
        <v>166</v>
      </c>
      <c r="D10" s="8" t="s">
        <v>23</v>
      </c>
      <c r="E10" s="10" t="s">
        <v>167</v>
      </c>
      <c r="F10" s="13">
        <v>1124.54</v>
      </c>
      <c r="G10" s="12">
        <f t="shared" si="0"/>
        <v>5364.0558</v>
      </c>
    </row>
    <row r="11" ht="28.5" customHeight="1" spans="1:7">
      <c r="A11" s="8" t="s">
        <v>36</v>
      </c>
      <c r="B11" s="9" t="s">
        <v>168</v>
      </c>
      <c r="C11" s="9" t="s">
        <v>169</v>
      </c>
      <c r="D11" s="8" t="s">
        <v>170</v>
      </c>
      <c r="E11" s="10" t="s">
        <v>171</v>
      </c>
      <c r="F11" s="13">
        <v>5220.38</v>
      </c>
      <c r="G11" s="12">
        <f t="shared" si="0"/>
        <v>965.7703</v>
      </c>
    </row>
    <row r="12" ht="22.5" customHeight="1" spans="1:7">
      <c r="A12" s="8" t="s">
        <v>40</v>
      </c>
      <c r="B12" s="9" t="s">
        <v>172</v>
      </c>
      <c r="C12" s="9" t="s">
        <v>173</v>
      </c>
      <c r="D12" s="8" t="s">
        <v>174</v>
      </c>
      <c r="E12" s="10" t="s">
        <v>5</v>
      </c>
      <c r="F12" s="13">
        <v>79150</v>
      </c>
      <c r="G12" s="12">
        <f t="shared" si="0"/>
        <v>79150</v>
      </c>
    </row>
    <row r="13" ht="22.5" customHeight="1" spans="1:7">
      <c r="A13" s="8" t="s">
        <v>42</v>
      </c>
      <c r="B13" s="9" t="s">
        <v>175</v>
      </c>
      <c r="C13" s="9" t="s">
        <v>176</v>
      </c>
      <c r="D13" s="8" t="s">
        <v>174</v>
      </c>
      <c r="E13" s="10" t="s">
        <v>5</v>
      </c>
      <c r="F13" s="13">
        <v>74300</v>
      </c>
      <c r="G13" s="12">
        <f t="shared" si="0"/>
        <v>74300</v>
      </c>
    </row>
    <row r="14" ht="22.5" customHeight="1" spans="1:7">
      <c r="A14" s="14" t="s">
        <v>87</v>
      </c>
      <c r="B14" s="15"/>
      <c r="C14" s="15"/>
      <c r="D14" s="15"/>
      <c r="E14" s="15"/>
      <c r="F14" s="15"/>
      <c r="G14" s="12">
        <f>SUM(G6:G13)</f>
        <v>181705.7244</v>
      </c>
    </row>
    <row r="15" ht="7.5" customHeight="1"/>
    <row r="16" ht="22.5" customHeight="1" spans="1:1">
      <c r="A16" s="16"/>
    </row>
    <row r="17" ht="22.5" customHeight="1" spans="1:1">
      <c r="A17" s="16"/>
    </row>
  </sheetData>
  <mergeCells count="14">
    <mergeCell ref="A1:G1"/>
    <mergeCell ref="A2:C2"/>
    <mergeCell ref="D2:E2"/>
    <mergeCell ref="F2:G2"/>
    <mergeCell ref="A14:F14"/>
    <mergeCell ref="A16:G16"/>
    <mergeCell ref="A17:G17"/>
    <mergeCell ref="A3:A5"/>
    <mergeCell ref="B3:B5"/>
    <mergeCell ref="C3:C5"/>
    <mergeCell ref="D3:D5"/>
    <mergeCell ref="E3:E5"/>
    <mergeCell ref="F3:F5"/>
    <mergeCell ref="G3:G5"/>
  </mergeCells>
  <printOptions horizontalCentered="1"/>
  <pageMargins left="0.78740157480315" right="0.393700787401575" top="0.393700787401575" bottom="0.393700787401575" header="0" footer="0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表-03 单项工程招标控制价汇总表</vt:lpstr>
      <vt:lpstr>表-08 分部分项工程和单价措施项目清单与计价表</vt:lpstr>
      <vt:lpstr>2_表-08 分部分项工程和单价措施项目清单与计价表</vt:lpstr>
      <vt:lpstr>3_表-08 分部分项工程和单价措施项目清单与计价表</vt:lpstr>
      <vt:lpstr>4_表-08 分部分项工程和单价措施项目清单与计价表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Administrator</cp:lastModifiedBy>
  <dcterms:created xsi:type="dcterms:W3CDTF">2020-04-11T03:56:00Z</dcterms:created>
  <cp:lastPrinted>2020-02-24T07:43:00Z</cp:lastPrinted>
  <dcterms:modified xsi:type="dcterms:W3CDTF">2020-04-17T02:52:22Z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